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120" windowWidth="11595" windowHeight="8670" firstSheet="5" activeTab="5"/>
  </bookViews>
  <sheets>
    <sheet name="PROMEDIO" sheetId="3" r:id="rId1"/>
    <sheet name="AUTOEVALUACIÓN POR ENCUESTAS" sheetId="2" r:id="rId2"/>
    <sheet name="AUTOEVALUACIÓN POR GESTION" sheetId="1" r:id="rId3"/>
    <sheet name="OBJETIVOS POR GESTION Y METAS" sheetId="4" r:id="rId4"/>
    <sheet name="INDI-ACTIV-RESPO" sheetId="5" r:id="rId5"/>
    <sheet name="SOCIALIZACION" sheetId="6" r:id="rId6"/>
  </sheets>
  <definedNames>
    <definedName name="_xlnm.Print_Area" localSheetId="1">'AUTOEVALUACIÓN POR ENCUESTAS'!$A$1:$F$262</definedName>
    <definedName name="_xlnm.Print_Area" localSheetId="2">'AUTOEVALUACIÓN POR GESTION'!$A$1:$N$129</definedName>
    <definedName name="_xlnm.Print_Area" localSheetId="4">'INDI-ACTIV-RESPO'!$A$1:$T$129</definedName>
    <definedName name="_xlnm.Print_Area" localSheetId="3">'OBJETIVOS POR GESTION Y METAS'!$A$1:$O$129</definedName>
    <definedName name="_xlnm.Print_Area" localSheetId="5">SOCIALIZACION!$A$1:$F$37</definedName>
    <definedName name="_xlnm.Print_Titles" localSheetId="2">'AUTOEVALUACIÓN POR GESTION'!$1:$2</definedName>
    <definedName name="_xlnm.Print_Titles" localSheetId="4">'INDI-ACTIV-RESPO'!$1:$2</definedName>
    <definedName name="_xlnm.Print_Titles" localSheetId="3">'OBJETIVOS POR GESTION Y METAS'!$1:$2</definedName>
    <definedName name="_xlnm.Print_Titles" localSheetId="5">SOCIALIZACION!$2:$3</definedName>
  </definedNames>
  <calcPr calcId="124519"/>
</workbook>
</file>

<file path=xl/calcChain.xml><?xml version="1.0" encoding="utf-8"?>
<calcChain xmlns="http://schemas.openxmlformats.org/spreadsheetml/2006/main">
  <c r="I55" i="4"/>
  <c r="I7"/>
  <c r="I13"/>
  <c r="I22"/>
  <c r="I27"/>
  <c r="I37"/>
  <c r="I42"/>
  <c r="D43"/>
  <c r="E43"/>
  <c r="I43" s="1"/>
  <c r="F43"/>
  <c r="G43"/>
  <c r="I50"/>
  <c r="I60"/>
  <c r="I67"/>
  <c r="D68"/>
  <c r="E68"/>
  <c r="F68"/>
  <c r="G68"/>
  <c r="I68"/>
  <c r="I73"/>
  <c r="I84"/>
  <c r="D121"/>
  <c r="E121"/>
  <c r="I121" s="1"/>
  <c r="F121"/>
  <c r="G121"/>
  <c r="C129"/>
  <c r="L25" i="3"/>
  <c r="B262" i="2"/>
  <c r="B147"/>
  <c r="C129" i="1"/>
  <c r="D121"/>
  <c r="E121"/>
  <c r="H121" s="1"/>
  <c r="F121"/>
  <c r="G121"/>
  <c r="H84"/>
  <c r="H81"/>
  <c r="H73"/>
  <c r="D68"/>
  <c r="E68"/>
  <c r="H68" s="1"/>
  <c r="F68"/>
  <c r="G68"/>
  <c r="H67"/>
  <c r="H60"/>
  <c r="H55"/>
  <c r="H50"/>
  <c r="D43"/>
  <c r="H43" s="1"/>
  <c r="E43"/>
  <c r="F43"/>
  <c r="G43"/>
  <c r="H42"/>
  <c r="H37"/>
  <c r="H27"/>
  <c r="H22"/>
  <c r="H13"/>
  <c r="H7"/>
</calcChain>
</file>

<file path=xl/sharedStrings.xml><?xml version="1.0" encoding="utf-8"?>
<sst xmlns="http://schemas.openxmlformats.org/spreadsheetml/2006/main" count="1426" uniqueCount="469">
  <si>
    <t>Apoyo a la Gestión Académica</t>
  </si>
  <si>
    <t>Boletín de calificaciones</t>
  </si>
  <si>
    <t>Asamblea y consejo de padres</t>
  </si>
  <si>
    <t xml:space="preserve">1. Rector y coordinadores                      2 .Rector, coordinadores y consejo de padres </t>
  </si>
  <si>
    <t>1. Coordinadores y rector               2. Coordinadores y rector</t>
  </si>
  <si>
    <t>GESTIÓN ADMINISTRATIVA Y FINANCIERA</t>
  </si>
  <si>
    <t>Presupuesto anual del fondo de servicios educativos FSE</t>
  </si>
  <si>
    <t>GESTIÓN DIRECTIVA</t>
  </si>
  <si>
    <t>PROCESO</t>
  </si>
  <si>
    <t>COMPONENTE</t>
  </si>
  <si>
    <t>VALORACIÓN</t>
  </si>
  <si>
    <t>EVIDENCIAS</t>
  </si>
  <si>
    <t>Direccionamiento estratégico y horizonte institucional</t>
  </si>
  <si>
    <t>Misión, visión y principios en el marco de una institución integrada</t>
  </si>
  <si>
    <t>Metas institucionales</t>
  </si>
  <si>
    <t>Conocimiento y apropiación del direccionamiento</t>
  </si>
  <si>
    <t>Política de integración de personas con capacidades disímiles o diversidad cultural</t>
  </si>
  <si>
    <t>TOTAL</t>
  </si>
  <si>
    <t>Gestión estratégica</t>
  </si>
  <si>
    <t>Liderazgo</t>
  </si>
  <si>
    <t>Articulación de planes, proyectos y acciones</t>
  </si>
  <si>
    <t>Estrategia pedagógica</t>
  </si>
  <si>
    <t>Uso de información (interna y externa) para la toma de decisiones</t>
  </si>
  <si>
    <t>Seguimiento y autoevaluación</t>
  </si>
  <si>
    <t>Gobierno escolar</t>
  </si>
  <si>
    <t>Consejo directivo</t>
  </si>
  <si>
    <t>Consejo académico</t>
  </si>
  <si>
    <t>Comisión de evaluación y promoción</t>
  </si>
  <si>
    <t>Comité de convivencia</t>
  </si>
  <si>
    <t>Consejo estudiantil</t>
  </si>
  <si>
    <t>Personero estudiantil</t>
  </si>
  <si>
    <t>Asamblea de padres de familia</t>
  </si>
  <si>
    <t>Consejo de padres de familia</t>
  </si>
  <si>
    <t>Cultura institucional</t>
  </si>
  <si>
    <t>Mecanismos de comunicación</t>
  </si>
  <si>
    <t>Trabajo en equipo</t>
  </si>
  <si>
    <t>Reconocimiento de logros</t>
  </si>
  <si>
    <t>Identificación y divulgación de buenas prácticas</t>
  </si>
  <si>
    <t>Clima escolar</t>
  </si>
  <si>
    <t>Pertenencia y participación</t>
  </si>
  <si>
    <t>Ambiente físico</t>
  </si>
  <si>
    <t>Inducción a los nuevos estudiantes</t>
  </si>
  <si>
    <t>Motivación hacia el aprendizaje</t>
  </si>
  <si>
    <t>Manual de convivencia</t>
  </si>
  <si>
    <t>Actividades extracurriculares</t>
  </si>
  <si>
    <t>Bienestar del alumnado</t>
  </si>
  <si>
    <t>Manejo de conflictos</t>
  </si>
  <si>
    <t>Manejo de casos difíciles</t>
  </si>
  <si>
    <t>Relaciones con el entorno</t>
  </si>
  <si>
    <t>Padres de familia</t>
  </si>
  <si>
    <t>Autoridades educativas</t>
  </si>
  <si>
    <t>Otras instituciones</t>
  </si>
  <si>
    <t>Sector productivo</t>
  </si>
  <si>
    <t>TOTAL PROCESO</t>
  </si>
  <si>
    <t>GESTION COMUNITARIA</t>
  </si>
  <si>
    <t>GESTION DIRECTIVA</t>
  </si>
  <si>
    <t>Diseño pedagógico (curricular)</t>
  </si>
  <si>
    <t>Plan de estudios</t>
  </si>
  <si>
    <t>Enfoque metodológico</t>
  </si>
  <si>
    <t>Recursos para el aprendizaje</t>
  </si>
  <si>
    <t>Jornada escolar</t>
  </si>
  <si>
    <t>Evaluación</t>
  </si>
  <si>
    <t>Prácticas pedagógicas</t>
  </si>
  <si>
    <t>Opciones didácticas para las áreas, asignaturas y proyectos transversales</t>
  </si>
  <si>
    <t>Estrategias para las tareas escolares</t>
  </si>
  <si>
    <t>Uso articulado de los recursos para el aprendizaje</t>
  </si>
  <si>
    <t>Uso de los tiempos para el aprendizaje</t>
  </si>
  <si>
    <t>Gestión de aula</t>
  </si>
  <si>
    <t>Relación pedagógica</t>
  </si>
  <si>
    <t>Planeación de clases</t>
  </si>
  <si>
    <t>Estilo pedagógico</t>
  </si>
  <si>
    <t>Evaluación en el aula</t>
  </si>
  <si>
    <t>Seguimiento académico</t>
  </si>
  <si>
    <t>Seguimiento a los resultados académicos</t>
  </si>
  <si>
    <t>Uso pedagógico de las evaluaciones externas</t>
  </si>
  <si>
    <t>Seguimiento a la asistencia</t>
  </si>
  <si>
    <t>Actividades de recuperación</t>
  </si>
  <si>
    <t>Apoyo pedagógico para estudiantes con dificultades de aprendizaje</t>
  </si>
  <si>
    <t>Seguimiento a los egresados</t>
  </si>
  <si>
    <t>Apoyo a la gestión académica</t>
  </si>
  <si>
    <t>Proceso de matrícula</t>
  </si>
  <si>
    <t>Archivo académico</t>
  </si>
  <si>
    <t>Boletines de calificaciones</t>
  </si>
  <si>
    <t>Administración de la planta física y de los recursos</t>
  </si>
  <si>
    <t>Mantenimiento de la planta física</t>
  </si>
  <si>
    <t>Programas para la adecuación y embellecimiento de la planta física</t>
  </si>
  <si>
    <t>Seguimiento al uso de los espacios</t>
  </si>
  <si>
    <t>Adquisición de los recursos para el aprendizaje</t>
  </si>
  <si>
    <t>Suministros y dotación</t>
  </si>
  <si>
    <t>Mantenimiento de equipos y recursos para el aprendizaje</t>
  </si>
  <si>
    <t>Seguridad y protección</t>
  </si>
  <si>
    <t>Administración de servicios complementarios</t>
  </si>
  <si>
    <t xml:space="preserve">Servicios de transporte, restaurante, cafetería y salud (enfermería, odontología, psicología) </t>
  </si>
  <si>
    <t>Apoyo a estudiantes con necesidades educativas especiales</t>
  </si>
  <si>
    <t>Talento humano</t>
  </si>
  <si>
    <t>Perfiles</t>
  </si>
  <si>
    <t>Inducción</t>
  </si>
  <si>
    <t>Formación y capacitación</t>
  </si>
  <si>
    <t>Asignación académica</t>
  </si>
  <si>
    <t>Pertenencia del personal vinculado</t>
  </si>
  <si>
    <t>Evaluación del desempeño</t>
  </si>
  <si>
    <t>Estímulos</t>
  </si>
  <si>
    <t>Apoyo a la investigación</t>
  </si>
  <si>
    <t>Convivencia y manejo de conflictos</t>
  </si>
  <si>
    <t>Bienestar del talento humano</t>
  </si>
  <si>
    <t>Apoyo financiero y contable</t>
  </si>
  <si>
    <t>Presupuesto anual del Fondo de Servicios Educativos (FSE)</t>
  </si>
  <si>
    <t>Contabilidad</t>
  </si>
  <si>
    <t>Ingresos y gastos</t>
  </si>
  <si>
    <t>Control fiscal</t>
  </si>
  <si>
    <t xml:space="preserve">Accesibilidad </t>
  </si>
  <si>
    <t>Atención educativa a estudiantes pertenecientes a grupos étnicos</t>
  </si>
  <si>
    <t>Necesidades y expectativas de los estudiantes</t>
  </si>
  <si>
    <t>Proyectos de vida</t>
  </si>
  <si>
    <t>Proyección a la comunidad</t>
  </si>
  <si>
    <t>Oferta de servicios a la comunidad</t>
  </si>
  <si>
    <t>Uso de la planta física y de los medios</t>
  </si>
  <si>
    <t>Servicio social estudiantil</t>
  </si>
  <si>
    <t>Participación y convivencia</t>
  </si>
  <si>
    <t>Participación de los estudiantes</t>
  </si>
  <si>
    <t>Asamblea y consejo de padres de familia</t>
  </si>
  <si>
    <t>Prevención de riesgos</t>
  </si>
  <si>
    <t>Prevención de riesgos físicos</t>
  </si>
  <si>
    <t>Prevención de riesgos psicosociales</t>
  </si>
  <si>
    <t>Programas de seguridad</t>
  </si>
  <si>
    <t>X</t>
  </si>
  <si>
    <t>GESTION ACADÈMICA</t>
  </si>
  <si>
    <t>PROMEDIO GESTIONES</t>
  </si>
  <si>
    <t>DIRECTIVA</t>
  </si>
  <si>
    <t>ACADÈMICA</t>
  </si>
  <si>
    <t>ADTVA Y FINANCIERA</t>
  </si>
  <si>
    <t>COMUNITARIA</t>
  </si>
  <si>
    <t>GESTION ADMINISTRATIVA Y FINANCIERA</t>
  </si>
  <si>
    <t>La misión, visión y principios institucionales formulados en el PEI. y compartidos por las tres sedes</t>
  </si>
  <si>
    <t>Se espera elaborar las metas institucionales para el 2009 concertadas por toda la institución</t>
  </si>
  <si>
    <t xml:space="preserve">Se presenta en el manual de convivencia pero falta diversidad de medios y estrategias de divulgación del horizonte institucional a los diferentes miembros de la CE, </t>
  </si>
  <si>
    <t>No se cuenta con una estrategia institucional para la inclusión para toda la comunidad educativa.</t>
  </si>
  <si>
    <t>Las metas institucionales no están claramente definidas. Por ello hay dificultades en la coordinación entre las sedes. Se trabaja aisladamente.</t>
  </si>
  <si>
    <t>Los planes, proyectos y acciones se elaboran y se implementan de manera aislada.</t>
  </si>
  <si>
    <t>La estrategia pedagógica es coherente con la misión, la visión y los principios institucionales.</t>
  </si>
  <si>
    <t>La institución utiliza con algún grado de sistematización la información que está disponible en la evaluación institucional</t>
  </si>
  <si>
    <t>La institución implementa un proceso de autoevaluación integral que abarca las diferentes sedes, empleando instrumentos y procedimientos claros. Tal como reposa en la evaluación institucional 2007. Falta una mayor participación de los diferentes estamentos de la comunidad educativa.</t>
  </si>
  <si>
    <t>El consejo directivo se reúne periódicamente de acuerdo con el cronograma establecido. Sin embargo, no hace un seguimiento sistemático al plan de trabajo. Tal como aparece en las actas del Consejo Directivo.</t>
  </si>
  <si>
    <t>Solo se han ejecutado un 30% de las reuniones programadas en el cronograma. Tal como aparece en el cronograma y las actas del Consejo académico</t>
  </si>
  <si>
    <t>La comisión de evaluación y promoción se reúne oportunamente y la evaluación que favorece a la diversidad de la población tal como se muestra en sus actas.</t>
  </si>
  <si>
    <t>El comité de convivencia está conformado en su mayor parte, pero sus integrantes no se reúnen ni se toman las decisiones que son de su competencia. Faltan actas</t>
  </si>
  <si>
    <t>El consejo estudiantil se reúne periódicamente y fue elegido con la representación de la mayoría estudiantes de la institución. Actas del consejo estudiantil.</t>
  </si>
  <si>
    <t>Actas de escrutinio para la elección del personero</t>
  </si>
  <si>
    <t>Las actas de la asambleas de padres de familia</t>
  </si>
  <si>
    <t>El consejo de padres de familia se reúne periódicamente para apoyar al rector o director en el marco del plan de mejoramiento. Sin embargo, no hace seguimiento sistemático a los resultados obtenidos.</t>
  </si>
  <si>
    <t>Circulares, boletines, periódico institucional, manejo de la emisora.</t>
  </si>
  <si>
    <t xml:space="preserve">Actas de comité de calidad y comité técnico: La institución integrada cuenta con una estrategia para fortalecer el trabajo en equipo en los diferentes proyectos institucionales. </t>
  </si>
  <si>
    <t>Acta de estímulos a estudiantes, falta reconocimiento a docentes</t>
  </si>
  <si>
    <t>No se divulgan las prácticas pedagógicas institucionales exitosas. Faltan foros conferencias institucionales, etc.</t>
  </si>
  <si>
    <t>Participación en actos culturales y porte y uso del uniforme.</t>
  </si>
  <si>
    <t>Faltan espacios en la planta fisica, infraestructuras inadecuadas.</t>
  </si>
  <si>
    <t>Inducción, ambientación y saludo a los estudiantes de principio de año.</t>
  </si>
  <si>
    <t>Resultados académicos (boletines y concentradores)</t>
  </si>
  <si>
    <t>Manual de convivencia y su aplicación</t>
  </si>
  <si>
    <t>Carencia de cronograma de actividades extracurriculares</t>
  </si>
  <si>
    <t>Actas del comité de convivencia</t>
  </si>
  <si>
    <t>Conferencias de drogadicción, folletos.</t>
  </si>
  <si>
    <t>La institución establece comunicaciones con las familias o acudientes en función de las demandas y necesidades presentadas.  Circulares a padres de familia</t>
  </si>
  <si>
    <t xml:space="preserve">La institución realiza un intercambio fluido de información con las autoridades educativas en el marco de la política definida, lo que facilita la ejecución de las actividades y la solución oportuna de los problemas.
Cartas y documentos enviados y recibidos de la secretaria de Educación
</t>
  </si>
  <si>
    <t>A través del Servicio social</t>
  </si>
  <si>
    <t>Alianza líderes siglo XXI, reuniones, actas convenios</t>
  </si>
  <si>
    <t>Cumple con los requisitos. Falta la transversalidad</t>
  </si>
  <si>
    <t>PEI. Plan de estudios</t>
  </si>
  <si>
    <t>Poco recursos pedagógicos</t>
  </si>
  <si>
    <t>Registro de asistencia de clases</t>
  </si>
  <si>
    <t>Dto 0230, actas de evaluación, actas de consejo</t>
  </si>
  <si>
    <t>Planes de área, profundizar en plan de aula</t>
  </si>
  <si>
    <t>Planes, talleres entregados en primaria</t>
  </si>
  <si>
    <t>Horarios establecidos, seguimiento de biblioteca</t>
  </si>
  <si>
    <t>Horarios e intensidad horaria, anotadores.</t>
  </si>
  <si>
    <t>Asesorías de ATEVSA y demás espacios de reuniones de prácticas pedagógicas</t>
  </si>
  <si>
    <t>Planes de área, plan de aula en primaria</t>
  </si>
  <si>
    <t>Talleres, laboratorios, sala de sistemas, videoteca.</t>
  </si>
  <si>
    <t>Actas de reuniones, libros de seguimiento, observador</t>
  </si>
  <si>
    <t>Informes, compromisos, registros.</t>
  </si>
  <si>
    <t>Análisis, comparaciones, actividades de simulacro para mejorar.</t>
  </si>
  <si>
    <t>Registro, seguimiento, archivos.</t>
  </si>
  <si>
    <t>Consolidados</t>
  </si>
  <si>
    <t>En primaria se da un proceso más evidente</t>
  </si>
  <si>
    <t>No existe</t>
  </si>
  <si>
    <t>Carpetas con los datos y documentos del estudiante.</t>
  </si>
  <si>
    <t>Archivos físico y sistematizado, con deficiencia en su actualización.</t>
  </si>
  <si>
    <t xml:space="preserve">Boletines sistematizados. </t>
  </si>
  <si>
    <t>Deterioro planta física.</t>
  </si>
  <si>
    <t>Irregulares intentos por mejorar la planta física.</t>
  </si>
  <si>
    <t>Programación de la utilización de cada uno de los espacios.</t>
  </si>
  <si>
    <t>Se solicitan las necesidades de las sedes y por áreas.</t>
  </si>
  <si>
    <t>Reposan en la tesorería de la institución.</t>
  </si>
  <si>
    <t>Proceso continuo y averiguaciones con coordinadores</t>
  </si>
  <si>
    <t>Proyectos de prevención de desastres.</t>
  </si>
  <si>
    <t xml:space="preserve">
Recursos manejados de manera inequitativa y esporádica. 
</t>
  </si>
  <si>
    <t>Aulas de apoyo y programas complementarios con otras entidades con fallas en la continuidad, seguimiento y funcionalidad.</t>
  </si>
  <si>
    <t>Conferencias y charlas</t>
  </si>
  <si>
    <t>Manual de convivencia.</t>
  </si>
  <si>
    <t>Planteamiento de los horarios en bachillerato.</t>
  </si>
  <si>
    <t>Asistencia a las actividades académicas y culturales.</t>
  </si>
  <si>
    <t>Programada entre coordinadores y rector</t>
  </si>
  <si>
    <t>Establecidos en el manual de convivencia</t>
  </si>
  <si>
    <t xml:space="preserve">Psico-orientación, Aula de apoyo, Observadores, Manual de convivencia y actas consejos directivos. 
Tema a tratar en el área de Gestión de la Comunidad. 
</t>
  </si>
  <si>
    <t>Actividades a cargo de la gestión comunitaria y protocolo.</t>
  </si>
  <si>
    <t>Estados financieros.</t>
  </si>
  <si>
    <t>Gestión realizada por la tesorería.</t>
  </si>
  <si>
    <t>Hay estudiantes en situación de desplazamiento entre los matriculados.</t>
  </si>
  <si>
    <t>Tenemos estudiantes de etnias indígenas y negritudes.</t>
  </si>
  <si>
    <t>Las encuestas realizadas a padres y estudiantes, para determinar el modelo pedagógico y el horizonte Institucional.</t>
  </si>
  <si>
    <t>Se trabajan en ética y Religión</t>
  </si>
  <si>
    <t>Proyecto escrito, material didáctico y fotográfico.</t>
  </si>
  <si>
    <t>Muestra artística, encuestas a comunidad, registro de asistencia y fotográficos. (Sede No.3)</t>
  </si>
  <si>
    <t>Registros de asistencia del SENA, trofeos ganados en danza.</t>
  </si>
  <si>
    <t>La certificación del 98% de estudiantes del grado 10º.</t>
  </si>
  <si>
    <t>Material fotográfico.</t>
  </si>
  <si>
    <t>Actas de reunión de padres de familia, donde se eligieron los representantes de cada grado.</t>
  </si>
  <si>
    <t>No conocemos evidencias.</t>
  </si>
  <si>
    <t>Extintores en todas las sedes y plantas, señalización, actas de simulacro y fotografías.</t>
  </si>
  <si>
    <t>Conferencias con el Dr. Jorge Eliecer Rodríguez y sensibilizaciones en la sede No. 3 por el docente John Jarvy Álvarez H.</t>
  </si>
  <si>
    <t>Simulacros y el plan escrito.</t>
  </si>
  <si>
    <t>Directiva</t>
  </si>
  <si>
    <t>1 (NS)</t>
  </si>
  <si>
    <t>2 (AV)</t>
  </si>
  <si>
    <t>3 (CS)</t>
  </si>
  <si>
    <t>4 (S)</t>
  </si>
  <si>
    <t>NS</t>
  </si>
  <si>
    <t>No sabe</t>
  </si>
  <si>
    <t>AV</t>
  </si>
  <si>
    <t>A veces</t>
  </si>
  <si>
    <t>CS</t>
  </si>
  <si>
    <t>Casi Siempre</t>
  </si>
  <si>
    <t>S</t>
  </si>
  <si>
    <t>Siempre</t>
  </si>
  <si>
    <t>3.6</t>
  </si>
  <si>
    <t>A1.1 Misión, visión y principios en el marco de una institución integrada</t>
  </si>
  <si>
    <t>A 1.2 Metas institucionales</t>
  </si>
  <si>
    <t>A 1.3 Conocimiento y apropiación del direccionamiento</t>
  </si>
  <si>
    <t>A 1.4 Política de integración de personas con capacidades disímiles o diversidad cultural</t>
  </si>
  <si>
    <t>A 2.1 Liderazgo</t>
  </si>
  <si>
    <t>3.2</t>
  </si>
  <si>
    <t>A 2.2 Articulación de planes, proyectos y acciones</t>
  </si>
  <si>
    <t>A 2.3 Estrategia pedagógica</t>
  </si>
  <si>
    <t>A 2.4 Uso de información (interna y externa) para la toma de decisiones</t>
  </si>
  <si>
    <t>A 2.5 Seguimiento y autoevaluación</t>
  </si>
  <si>
    <r>
      <t xml:space="preserve">A </t>
    </r>
    <r>
      <rPr>
        <b/>
        <sz val="12"/>
        <rFont val="Times New Roman"/>
        <family val="1"/>
      </rPr>
      <t xml:space="preserve">3.1 </t>
    </r>
    <r>
      <rPr>
        <sz val="12"/>
        <rFont val="Times New Roman"/>
        <family val="1"/>
      </rPr>
      <t>Consejo directivo</t>
    </r>
  </si>
  <si>
    <t>2.8</t>
  </si>
  <si>
    <t>A 3.2 Consejo académico</t>
  </si>
  <si>
    <t>A 3.3 Comisión de evaluación y promoción</t>
  </si>
  <si>
    <t>A 3.4 Comité de convivencia</t>
  </si>
  <si>
    <t>A 3.5 Consejo estudiantil</t>
  </si>
  <si>
    <t>A 3.6 Personero estudiantil</t>
  </si>
  <si>
    <t>A 3.7 Asamblea de padres de familia</t>
  </si>
  <si>
    <t>A 3.8 Consejo de padres de familia</t>
  </si>
  <si>
    <t>A 4.1 Mecanismos de comunicación</t>
  </si>
  <si>
    <t>A 4.2 Trabajo en equipo</t>
  </si>
  <si>
    <t>A 4.3 Reconocimiento de logros</t>
  </si>
  <si>
    <t>A 4.4 Identificación y divulgación de buenas prácticas</t>
  </si>
  <si>
    <t>2.25</t>
  </si>
  <si>
    <t>3.0</t>
  </si>
  <si>
    <t>2.0</t>
  </si>
  <si>
    <t xml:space="preserve">CÁLCULO DEL </t>
  </si>
  <si>
    <t>ÍNDICE GLOBAL SEGÚN DOCENTES</t>
  </si>
  <si>
    <t>2.3</t>
  </si>
  <si>
    <t>Administrativa</t>
  </si>
  <si>
    <t>Comunitaria</t>
  </si>
  <si>
    <t>1.97</t>
  </si>
  <si>
    <t>Académica</t>
  </si>
  <si>
    <t>A 5.1 Pertenencia y participación</t>
  </si>
  <si>
    <t>A 5.2 Ambiente físico</t>
  </si>
  <si>
    <t>A 5.3 Inducción a los nuevos estudiantes</t>
  </si>
  <si>
    <t>A 5.4 Motivación hacia el aprendizaje</t>
  </si>
  <si>
    <t>A 5.5 Manual de convivencia</t>
  </si>
  <si>
    <t>A 5.6 Actividades extracurriculares</t>
  </si>
  <si>
    <t>A 5.7 Bienestar del alumnado</t>
  </si>
  <si>
    <t>A 5.8 Manejo de conflictos</t>
  </si>
  <si>
    <t>A 5.9 Manejo de casos difíciles</t>
  </si>
  <si>
    <t>A 6.1 Padres de familia</t>
  </si>
  <si>
    <t>A 6.2 Autoridades educativas</t>
  </si>
  <si>
    <t>A 6.3 Otras instituciones</t>
  </si>
  <si>
    <t>A 6.4 Sector productivo</t>
  </si>
  <si>
    <t>RESULTADOS AUTOEVALUACIÓN DOCENTES Y ADMINISTRATIVOS</t>
  </si>
  <si>
    <t>RESULTADOS AUTOEVALUACIÓN ESTUDIANTES</t>
  </si>
  <si>
    <t>4.0</t>
  </si>
  <si>
    <t>19 FACTORES</t>
  </si>
  <si>
    <t>B 1.1 Plan de estudios</t>
  </si>
  <si>
    <t>B 1.3 Recursos para el aprendizaje</t>
  </si>
  <si>
    <t>B 1.2 Enfoque metodológico</t>
  </si>
  <si>
    <t>B 1.4 Jornada escolar</t>
  </si>
  <si>
    <t>B 1.5 Evaluación</t>
  </si>
  <si>
    <t>B 2.1 Opciones didácticas para las áreas, asignaturas y proyectos transversales</t>
  </si>
  <si>
    <t>B 2.2 Estrategias para las tareas escolares</t>
  </si>
  <si>
    <t>B 2.3 Uso articulado de los recursos para el aprendizaje</t>
  </si>
  <si>
    <t>B 2.4 Uso de los tiempos para el aprendizaje</t>
  </si>
  <si>
    <t>B 3.1 Relación pedagógica</t>
  </si>
  <si>
    <t>B 3.2  Planeación de clases</t>
  </si>
  <si>
    <t>B 3.3 Estilo pedagógico</t>
  </si>
  <si>
    <t>B 3.4 Evaluación en el aula</t>
  </si>
  <si>
    <t>B 4.1 Seguimiento a los resultados académicos</t>
  </si>
  <si>
    <t>B 4.2 Uso pedagógico de las evaluaciones externas</t>
  </si>
  <si>
    <t>B 4.3 Seguimiento a la asistencia</t>
  </si>
  <si>
    <t>B 4.4 Actividades de recuperación</t>
  </si>
  <si>
    <t>B 4.5 Apoyo pedagógico para estudiantes con dificultades de aprendizaje</t>
  </si>
  <si>
    <t>B 4.6 Seguimiento a los egresados</t>
  </si>
  <si>
    <t>C 1.1 Proceso de matrícula</t>
  </si>
  <si>
    <t>C 1.2 Archivo académico</t>
  </si>
  <si>
    <t>C 1.3 Boletines de calificaciones</t>
  </si>
  <si>
    <t>C 2.1 Mantenimiento de la planta física</t>
  </si>
  <si>
    <t>C 2.2 Programas para la adecuación y embellecimiento de la planta física</t>
  </si>
  <si>
    <t>C 2.3 Seguimiento al uso de los espacios</t>
  </si>
  <si>
    <t>C 2.4 Adquisición de los recursos para el aprendizaje</t>
  </si>
  <si>
    <t>C 2.5 Suministros y dotación</t>
  </si>
  <si>
    <t>C 2.6 Mantenimiento de equipos y recursos para el aprendizaje</t>
  </si>
  <si>
    <t>C 2.7 Seguridad y protección</t>
  </si>
  <si>
    <t xml:space="preserve">C 3.1 Servicios de transporte, restaurante, cafetería y salud (enfermería, odontología, psicología) </t>
  </si>
  <si>
    <t>C 3.2 Apoyo a estudiantes con necesidades educativas especiales</t>
  </si>
  <si>
    <t>C 4.1 Perfiles</t>
  </si>
  <si>
    <t>C 4.2 Inducción</t>
  </si>
  <si>
    <t>C 4.3 Formación y capacitación</t>
  </si>
  <si>
    <t>C 4.4 Asignación académica</t>
  </si>
  <si>
    <t>C 4.5 Pertenencia del personal vinculado</t>
  </si>
  <si>
    <t>C 4.6 Evaluación del desempeño</t>
  </si>
  <si>
    <t>C 4.7 Estímulos</t>
  </si>
  <si>
    <t>C 4.8 Apoyo a la investigación</t>
  </si>
  <si>
    <t>C 4.9 Convivencia y manejo de conflictos</t>
  </si>
  <si>
    <t>C 4.10 Bienestar del talento humano</t>
  </si>
  <si>
    <t>1.0</t>
  </si>
  <si>
    <t>Escuela familiar</t>
  </si>
  <si>
    <t>Participación de las familias</t>
  </si>
  <si>
    <t>D 1.1 Atención educativa a grupos poblacionales o en situación de vulnerabilidad.</t>
  </si>
  <si>
    <t>C 5.1 Presupuesto anual del Fondo de Servicios Educativos (FSE)</t>
  </si>
  <si>
    <t>C 5.2 Contabilidad</t>
  </si>
  <si>
    <t>C 5.3 Ingresos y gastos</t>
  </si>
  <si>
    <t>C 5.4 Control fiscal</t>
  </si>
  <si>
    <t>1.3</t>
  </si>
  <si>
    <t>3.3</t>
  </si>
  <si>
    <t>ÍNDICE GLOBAL SEGÚN ESTUDIANTES</t>
  </si>
  <si>
    <t>PROCESO MUESTREO ESTADÍSTICO</t>
  </si>
  <si>
    <t>AUTOEVALUACIÓN PARA PERFIL DEL COLEGIO</t>
  </si>
  <si>
    <t>Con base en la guía No. 34, se adelantó la autoevaluación institucional contando con la aplicación dentro de los parámetros explicados en la guía.</t>
  </si>
  <si>
    <t>1. PROCESO AUTOEVALUATIVO POR GESTIONES (A NIVEL DE LA INSTITUCIÓN) CON LOS FORMATOS Y ANEXOS DE LA GUÍA DE AUTOEVALUACIÓN</t>
  </si>
  <si>
    <t>2. APLICACIÓN DE ENCUESTAS A DOCENTES/ADMINISTRATIVOS, ESTUDIANTES Y ACUDIENTES</t>
  </si>
  <si>
    <r>
      <t xml:space="preserve">Muestra representativa esperada de Docentes y Administrativos: </t>
    </r>
    <r>
      <rPr>
        <b/>
        <sz val="12"/>
        <rFont val="Arial"/>
        <family val="2"/>
      </rPr>
      <t>80</t>
    </r>
  </si>
  <si>
    <r>
      <t>Muestra Real:</t>
    </r>
    <r>
      <rPr>
        <b/>
        <sz val="12"/>
        <rFont val="Arial"/>
        <family val="2"/>
      </rPr>
      <t xml:space="preserve"> 60</t>
    </r>
  </si>
  <si>
    <r>
      <t>Muestra Real:</t>
    </r>
    <r>
      <rPr>
        <b/>
        <sz val="12"/>
        <rFont val="Arial"/>
        <family val="2"/>
      </rPr>
      <t xml:space="preserve"> 160</t>
    </r>
  </si>
  <si>
    <r>
      <t>Muestra representativa esperada de Estudiantes:</t>
    </r>
    <r>
      <rPr>
        <b/>
        <sz val="12"/>
        <rFont val="Arial"/>
        <family val="2"/>
      </rPr>
      <t>160</t>
    </r>
  </si>
  <si>
    <t>PROMEDIOS</t>
  </si>
  <si>
    <t>AUTOEVALUACIÓN POR GESTIONES</t>
  </si>
  <si>
    <t>AUTOEVALUACIÓN POR ENCUESTAS</t>
  </si>
  <si>
    <t xml:space="preserve">CONSOLIDADO </t>
  </si>
  <si>
    <t>el proceso de autoevaluaciòn institucional con base en este promedio nos arroja un ìndice global de 2,89, que segùn la tabla de rangos indica que. "El resultado del Índice en este rango significa que "las acciones inclusivas para la atención a la diversidad, formuladas en el plan de mejoramiento,se desarrollan y evalúan de manera continúa y están articuladas con la gestión institucional, lo que favorece el aprendizaje, la participación y la convivencia de todos los integrantes de la comunidad educativa.El resultado del Índice en este rango significa que las acciones inclusivas para la atención a la diversidad, formuladas en el plan de mejoramiento, se desarrollan y evalúan de manera continúa y están articuladas con la gestión institucional, lo que favorece el aprendizaje, la participación y la convivencia de todos los integrantes de la comunidad educativa".</t>
  </si>
  <si>
    <r>
      <t xml:space="preserve">Atención educativa a grupos poblacionales </t>
    </r>
    <r>
      <rPr>
        <sz val="20"/>
        <color indexed="10"/>
        <rFont val="Times New Roman"/>
        <family val="1"/>
      </rPr>
      <t>o en situación de vulnerabilidad.</t>
    </r>
  </si>
  <si>
    <r>
      <t xml:space="preserve">Escuela </t>
    </r>
    <r>
      <rPr>
        <sz val="20"/>
        <color indexed="10"/>
        <rFont val="Times New Roman"/>
        <family val="1"/>
      </rPr>
      <t>familiar</t>
    </r>
  </si>
  <si>
    <r>
      <t xml:space="preserve">Participación de </t>
    </r>
    <r>
      <rPr>
        <sz val="20"/>
        <color indexed="10"/>
        <rFont val="Times New Roman"/>
        <family val="1"/>
      </rPr>
      <t>las familias</t>
    </r>
  </si>
  <si>
    <t>G</t>
  </si>
  <si>
    <t>E</t>
  </si>
  <si>
    <t>T</t>
  </si>
  <si>
    <t>I</t>
  </si>
  <si>
    <t>Ó</t>
  </si>
  <si>
    <t>N</t>
  </si>
  <si>
    <t>D</t>
  </si>
  <si>
    <t>R</t>
  </si>
  <si>
    <t>C</t>
  </si>
  <si>
    <t>V</t>
  </si>
  <si>
    <t>A</t>
  </si>
  <si>
    <t>É</t>
  </si>
  <si>
    <t>M</t>
  </si>
  <si>
    <t>F</t>
  </si>
  <si>
    <t>O</t>
  </si>
  <si>
    <t>U</t>
  </si>
  <si>
    <t>DO</t>
  </si>
  <si>
    <t>FA</t>
  </si>
  <si>
    <t>PRIORIDAD</t>
  </si>
  <si>
    <t>URGENCIA</t>
  </si>
  <si>
    <t>TENDENCIA</t>
  </si>
  <si>
    <t>IMPACTO</t>
  </si>
  <si>
    <t>OBJETIVOS</t>
  </si>
  <si>
    <t>METAS</t>
  </si>
  <si>
    <t>INDICADORES</t>
  </si>
  <si>
    <t>ACTIVIDADES</t>
  </si>
  <si>
    <t>RESPONSABLES</t>
  </si>
  <si>
    <t>MESES</t>
  </si>
  <si>
    <t>ENE</t>
  </si>
  <si>
    <t>FEB</t>
  </si>
  <si>
    <t>MAR</t>
  </si>
  <si>
    <t>ABR</t>
  </si>
  <si>
    <t>MAY</t>
  </si>
  <si>
    <t>JUN</t>
  </si>
  <si>
    <t>JUL</t>
  </si>
  <si>
    <t>AGO</t>
  </si>
  <si>
    <t>SEP</t>
  </si>
  <si>
    <t>OCT</t>
  </si>
  <si>
    <t>NOV</t>
  </si>
  <si>
    <t>DIC</t>
  </si>
  <si>
    <t>DIVULGACIÓN</t>
  </si>
  <si>
    <t xml:space="preserve">D </t>
  </si>
  <si>
    <t>CXFDS</t>
  </si>
  <si>
    <t>Mejorar los recursos para el aprendizaje</t>
  </si>
  <si>
    <t>x</t>
  </si>
  <si>
    <t>Estilo Pedagógico</t>
  </si>
  <si>
    <t>GESTIÓN ACADÉMICA</t>
  </si>
  <si>
    <t>GESTIÓN A LA COMUNIDAD</t>
  </si>
  <si>
    <t>Desarrollar estrategias que mejoren el clima institucional y que favorezcan la comunicación.</t>
  </si>
  <si>
    <t>Mecanismos de la comunicación</t>
  </si>
  <si>
    <t>Sistematización de la información finalizando el primer periodo.</t>
  </si>
  <si>
    <t>Conformar el comité de convivencia con participación activa  de los integrantes de la comunidad educativa.</t>
  </si>
  <si>
    <t xml:space="preserve">Convocar a la comunidad educativa desde la segunda hasta la tercera semana  de febrero y elaboración de carteleras informativas </t>
  </si>
  <si>
    <t>1. Comité técnico                               2. Jefes de área y coordinador académico</t>
  </si>
  <si>
    <t xml:space="preserve">1. Consejo directivo                       2 .Consejo de padres, docentes, coordinadores y alumnos interesados    </t>
  </si>
  <si>
    <t>Finalizando el primer bimestre el comité de convivencia estará conformada al ciento por ciento</t>
  </si>
  <si>
    <t>Necesidades y Expectativas de los estudiantes</t>
  </si>
  <si>
    <t>1. Comité técnico                              2. Comunidad educativa</t>
  </si>
  <si>
    <t xml:space="preserve">1. Rector y coordinadores             2 Coordinadores y jefes de área                                    3. Coordinador académico              </t>
  </si>
  <si>
    <t>Talento Humano</t>
  </si>
  <si>
    <t>Se deben llevar a conclusiones al final  de las sesiones del comité académico y comunicarlas oportunamente. Faltan ser más concretos. En ninguna área de primaria se ha dado dotación.</t>
  </si>
  <si>
    <t xml:space="preserve">1. Jefes de área……………………     2. Coordinador académico………………… 3. Coordinador académico              4. Cada docente y que levante acta al coordinador académico . </t>
  </si>
  <si>
    <t xml:space="preserve">No se incluyeron las actividades  </t>
  </si>
  <si>
    <t>.</t>
  </si>
  <si>
    <t>Gestionar la participación de entidades municipales como: ICBF, UAI, Universidades con facultades de psicología y pedagogía.</t>
  </si>
  <si>
    <t xml:space="preserve">Realización de un diagnóstico sobre las necesidades que tiene la comunidad, diseño del proyecto; búsqueda de recursos para el proyecto. </t>
  </si>
  <si>
    <t xml:space="preserve">Hace falta que las directivas se dirijan a la comunidad. </t>
  </si>
  <si>
    <t>Falta el objetivo</t>
  </si>
  <si>
    <t xml:space="preserve">Faltan responsables </t>
  </si>
  <si>
    <t xml:space="preserve">El comité técnico debe hacer un cronograma con los días de capacitación propuestos. </t>
  </si>
  <si>
    <t>Cuando se hace la asamblea de docentes, se socializa la presentación del presupuesto con tiempo necesario y solo se exponga el tema propuesto.</t>
  </si>
  <si>
    <t>Los Consejos y comités que funcionan en la Institución hagan pública sus decisiones</t>
  </si>
  <si>
    <t xml:space="preserve">Conformación del comité de convivencia orientado por las psicoorientadoras y los coordinadores. El consejo estudiantil debe tener funciones de apoyo para el comité de convivencia </t>
  </si>
  <si>
    <t>No se realizó este objetivo durante el I semestre.</t>
  </si>
  <si>
    <t xml:space="preserve">Se sugiere el establecimiento de grupos de trabajo de acuerdo con cada dificultad establecida y diagnosticada con la población de estudiantes para mejorar la eficiencia de la atención de parte de las psicoorientadoras.  </t>
  </si>
  <si>
    <t>Fijar una política para la dotación, uso y mantenimiento de los recursos, teniendo en cuenta las necesidades de cada una de las áreas, ejecutada hacia el final del primer semestre del año 2011</t>
  </si>
  <si>
    <t xml:space="preserve">1. Estrategias de enseñanza de los docentes socializadas y sistematizadas hacia la primera semana del mes de febrero de 2011….                                    2. Participación activa de los estudiantes en la elección de contenidos registrada y socializada al final del primer periodo de 2011. Las estrategias pedagógicas están plasmadas en los planes de área y aula más no socializadas entre áreas de bachillerato. </t>
  </si>
  <si>
    <t xml:space="preserve">1. Estrategias de comunicación para que la institución y la comunidad se conozcan, creadas y divulgadas para el final del primer semestre de 2011.         2. Actividades organizadas de manera conjunta entre la comunidad y la institución realizadas cada mes en nuestra institución durante todo el año 2011. No hay coherencia entre el objetivo y la meta. El único servicio que se ofrece a la comunidad es el alquiler del auditorio y de algunos salones. </t>
  </si>
  <si>
    <t>Programas de prevención de riesgo físico creado en la primera semana de abril de 2011 para evitar el fenómeno de reparar algo solo después de que se dañe.</t>
  </si>
  <si>
    <t>Sistema de capacitación y formación que permita el desarrollo de procesos en coherencia con el PEI y las necesidades encontradas diseñado y divulgado en la primera semana de febrero del año del año 2011</t>
  </si>
  <si>
    <t>Presupuesto divulgado y elaborado con base en las necesidades de cada proyecto para la primera semana de febrero de 2011.</t>
  </si>
  <si>
    <t>1. Consejo Directivo………………………… .2. Jefes de área y coordinadores…………………….  3.Coordinación académica………………………… 4.Rector, Coordinadores, Jefes de las área  Faltan canales de comunicación entre docentes directivos y del gobierno escolar.</t>
  </si>
  <si>
    <t xml:space="preserve">1. Recolección y sistematización de experiencias pedagógicas por áreas..                               2 Reunión de jefes de área para socializar estas prácticas…………….            3. Sistematizar y divulgar dichas experiencias a todo el cuerpo docente. Es inoperante el consejo académico porque no concreta ni publica decisiones </t>
  </si>
  <si>
    <t xml:space="preserve"> 1. Jefes de área………………………      2 Coordinador académico…………………     3. Coordinador académico. Deben proponerse actividades precisas bajo un cronograma. Los responsables no presentaron actividades </t>
  </si>
  <si>
    <t>1. Recolección y sistematización de estrategias de enseñanza por áreas….                                  2. Reunión de jefes de área para socializar estas estrategias ………                                  3. Sistematizar y divulgar dichas estrategias a todo el cuerpo docente                                  4. En las primeras 2 semanas de clase socializar los contenidos con los estudiantes y redactar sus apreciaciones y aportes al respecto Solamente se da en cada nivel de grupos paralelos en la sede II y III . En un 100% los estudiantes conocen los contenidos que se manejan en cada período.</t>
  </si>
  <si>
    <t xml:space="preserve">1. Diseñar, aplicar y tabular un formato único de encuesta para este diagnóstico                                       2. A partir de los resultados obtenidos se reunirá el consejo académico y determinará unas líneas estratégicas a este respecto, las cuales se aplicarán articuladas a nuestro PEI . No se ha realizado                                         </t>
  </si>
  <si>
    <t>1. Reunión del consejo directivo para definir dichas estrategias y un plan progresivo de divulgación y aplicación                                             2. Realizar convocatoria a la comunidad referente a servicios o espacios que brinda nuestra institución en el ámbito deportivo, cultural, artístico, entre otros. No se han dado a conocer; no se ha realizado ni se tienen las condiciones necesarios para ello.</t>
  </si>
  <si>
    <t>1. Diseñar cronograma y agenda de dichas reuniones                                       2. Definir de la primera asamblea el consejo de padres y establecer metas de trabajo para el año. Se realizó pero no se conocen las decisiones que se han tomado.</t>
  </si>
  <si>
    <t xml:space="preserve">1 . Reunión de docentes con el comité técnico conocer el presupuesto                            2. realizar seguimiento a la ejecución de dicho presupuesto. Se ha divulgado en cartelera pero no se ha socializado en asamblea general. </t>
  </si>
  <si>
    <t xml:space="preserve">Creación de una base de datos única con acceso al 10% del personal docente finalizando el primer semestre. Se está implementando </t>
  </si>
  <si>
    <t>Sector productivo. Vincular la institución con el sector productivo local.</t>
  </si>
  <si>
    <r>
      <rPr>
        <i/>
        <sz val="28"/>
        <rFont val="Times New Roman"/>
        <family val="1"/>
      </rPr>
      <t>Realizar</t>
    </r>
    <r>
      <rPr>
        <sz val="28"/>
        <rFont val="Times New Roman"/>
        <family val="1"/>
      </rPr>
      <t xml:space="preserve"> un diagnóstico que nos permita identificar las empresas y personas en el sector de influencia del colegio.</t>
    </r>
  </si>
  <si>
    <t>Diseño pedagógico curricular</t>
  </si>
  <si>
    <t xml:space="preserve">1. Documento respectivo sobre esta política redactado y socializado para la segunda semana de febrero de 2011.    2. Todas las áreas dotadas de los recursos pedagógicos necesarios para la última semana del primer semestre de 2011     En el área de sistemas se ha cumplido en un 90%, mientras en las otras áreas se carece de:algunos implementos deportivos en primaria, material bibliográfico propuesto por el área de sociales; en la biblioteca de primaria está sin dotar y organizar; no hay grabadoras ni DVD. Se requiere televisor, grabadora y DVD por piso. </t>
  </si>
  <si>
    <t>1. Aprobación de los presupuestos respectivos para las áreas se desconoce……….         2. Realización de las cotizaciones respectivas …cada área presentó el presupuesto. ………      3. Diseño de formatos para la divulgación y el seguimiento de este proceso…no se han publicado…………………4. Entrega de la dotación y mantenimiento de la misma se realizo en el área de sistemas</t>
  </si>
  <si>
    <t xml:space="preserve">1. Acuerdos básicos relativos a las opciones didácticas de cada área redactados y divulgados por las cabezas de área y el coordinador académico hacia la primera semana de marzo de 2011….                                    2. Estrategias metodológicas y didácticas, socializadas y divulgadas al total del cuerpo docente hacia el final del primer semestre de 2011. Se han realizado y ejecutado a través de los planes de área y aula en forma periódica, faltan la socialización de experiencias pedagógicas .Entre docentes, aunque la institución ha capacitado con alguna estrategia metodológicas </t>
  </si>
  <si>
    <t>Se debe dar a conocer los suministros de dotación que se hacen en las diferentes sedes.</t>
  </si>
  <si>
    <t>1. Políticas para apoyar a estudiantes con dificultades de aprendizaje, contempladas en el nuevo decreto de evaluación, socializadas y divulgadas en la primera semana de febrero de 2011.   2. Mecanismos para apoyar a estudiantes con dificultades de aprendizaje redactados claramente y divulgados a toda la comunidad educativa en la primera semana de marzo de 2011.Sugerimos concretar la meta de la siguiente manera: Cada docente  habrá diagnosticado las dificultades y capacidades de sus educandos al final del I período y este diagnóstico será remitido al consejo académico, quien establecerá y divulgará las políticas para mejorar a estudiantes con dificultades de aprendizaje.</t>
  </si>
  <si>
    <t>1. Reunir a los docentes, a los representantes de los padres de familia y a los alumnos para que conozcan e implementen las Políticas contempladas en el nuevo decreto de evaluación sobre este aspecto                   2. Recibir capacitación sobre este aspecto por parte de la UAI y otros entes que puedan aportar ideas y mecanismos para atender estos asuntos                                               3. Redactar las conclusiones sobre estos mecanismos y divulgar el documento. El decreto 1290 se ha socializado con los estudiantes Faltan más protagonismo de las psicorientadoras con las estrategias que podrían seguir, debiéndose socializar en cada jornada el tratamiento que están llevando acabo con los estudiantes con dificultades.</t>
  </si>
  <si>
    <t>Implementar el nuevo programa y verificar la garantía de este para su eficiencia o valorar otras alternativas antes de tomar una decisión. El reporte de calificaciones no debe ser sin de una hoja con las calificaciones de cada meta con su valor numérico; sobra decir si son fortalezas o debilidades.</t>
  </si>
  <si>
    <t>1. Diagnóstico de necesidades, expectativas, procedencia y entorno de nuestros estudiantes realizado el finalizar la segunda semana del mes de febrero de 2011.                                                2. Redacción de sugerencias y respuestas a las necesidades encontradas con base en este diagnóstico realizada al finalizar la primera semana de marzo de 2011. No se ha realizado ni se conoce las rúbricas para tratarlo</t>
  </si>
  <si>
    <t xml:space="preserve">Se propone que el consejo académico realice su objetividad con respecto a las necesidades y expectativas sobre los estudiantes, Se sugiere mas contacto del coordinador académico con los estudiantes.Se requiere fijar parámetros para recibir estudiantes nuevos que traen comportamiento difícil.  </t>
  </si>
  <si>
    <t>Asamblea de padres reunida por lo menos una vez cada período del 2011 para que conozca su importancia en la institución y tome parte en las decisiones trscendentales. No se han realizado reuniones generales sino reuniones en cada aula.</t>
  </si>
  <si>
    <t xml:space="preserve">1 . Elaborar un mantenimiento preventivo mensual                                     2. redactar los posibles riesgos y como solucionarlos a tiempo. El proyecto de las 5 S ha generado aprovechamiento de espacio, motivación y embellecimiento de la planta física. Desde las direcciones de grupo se ha establecido el valor de sentido de pertenencia. Se están realizando las formaciones de alumnos en la sede I y II con excelente resultado, dejando un mensaje diariamente en Educación ciudadana. Se pide más apoyo de los coordinadores en esta actividad, coordinado el trabajo dentro de la institución y no por fuera. </t>
  </si>
  <si>
    <t xml:space="preserve"> Realizar campañas educativas a toda la comunidad enfocada a través de todas las áreas </t>
  </si>
  <si>
    <t>La institución optimiza en el 2.010 los servicios complementarios: tienda, restaurante escolar, salud medica y oral</t>
  </si>
  <si>
    <t xml:space="preserve">Revisa inconsistencias de los servicios complementarios para buscar soluciones. Gestionar con la alcaldía o entidad que le corresponda la ampliación de cobertura del restaurante escolar, teniendo en cuenta el número de estudiantes que la institución lo requiere. </t>
  </si>
  <si>
    <t>En la Sede II se amplió la parte física de la cafetería; el encargado de la cafetería sede II y III no atiende bien al personal docente, mejorar sus relaciones interpersonales y a la comunidad en general. revisar el contrato; en la sede I mejorar la calidad de los comestibles ofrecido. Queda pendiente el mejoramiento de la cafetería sede III.  No utilizar a los bibliotecarios en otras funciones diferentes a su actividad. En la sede I mejorar y ofrecer el Internet para servicio de los estudiantes en la biblioteca sin que tenga que ir el profesor. Capacitar a los bibliotecarios para que asesoren a los estudiantes en las tareas.</t>
  </si>
  <si>
    <t xml:space="preserve">Reunión de comité técnico para definir contenidos y tiempos de ejecución respecto a dichos procesos de formación y capacitación.  Realización de inducción a docentes nuevos por parte de los jefes de área y el coordinador académico. Capacitar a todos los docentes en temas de pedagogía, convivencia ciudadana, solución de conflictos prevención y manejo de drogadicción. No se hace, el que llega lo va aprendiendo por su cuenta. </t>
  </si>
  <si>
    <t>Creación de una base de datos de fácil acceso para el personal docente. Se está implementando a comienzo del período I que se debe evaluar al final del año.</t>
  </si>
  <si>
    <t>Establecer parámetros generales que permitan una comunicación fluida en la que no se presenten ordenes y contraordenes. Llevar a cabo la actividad escrita y divulgar sus parámetros; capacitación de docentes sobre manejo de página WEB de la Institución y su s servicios. Actualizar la información institucional en la cartelera por parte de coordinadores en todas las sedes.</t>
  </si>
  <si>
    <t xml:space="preserve">1. Coordinador académico            2 Consejo académico y coordinador académico     </t>
  </si>
  <si>
    <t xml:space="preserve">1. Sistema de control para garantizar la consistencia de la información, creado e implementado en la primera semana de marzo de 2011. </t>
  </si>
  <si>
    <t xml:space="preserve">1. Crear un formato único en la secretaría de nuestra institución educativa para que los directores de grupo reporten semanalmente los cambios en sus listados                              2. Procesamos habilitará su correo electrónico para que los directores de grupo reporten semanalmente estos cambios                                           3. Coordinación enviará mensualmente a la secretaría de nuestra institución, vía correo electrónico el reporte de dichos cambios, para confrontar registros. No se cumplió ningún indicador con Procesamos y con el nuevo sistema se requiere hacerle ajustes para mejorar su eficiencia y transparencia. ya que se utilizan alumnos con claves de privilegio. </t>
  </si>
  <si>
    <t xml:space="preserve">1. Rector y coordinadores             2 Coordinadores y procesamos      3. Portal Escolar, secretarias y coordinadores              </t>
  </si>
</sst>
</file>

<file path=xl/styles.xml><?xml version="1.0" encoding="utf-8"?>
<styleSheet xmlns="http://schemas.openxmlformats.org/spreadsheetml/2006/main">
  <numFmts count="1">
    <numFmt numFmtId="164" formatCode="0.0"/>
  </numFmts>
  <fonts count="43">
    <font>
      <sz val="10"/>
      <name val="Arial"/>
    </font>
    <font>
      <b/>
      <sz val="12"/>
      <name val="Times New Roman"/>
      <family val="1"/>
    </font>
    <font>
      <b/>
      <sz val="10"/>
      <name val="Arial"/>
      <family val="2"/>
    </font>
    <font>
      <b/>
      <sz val="14"/>
      <name val="Arial"/>
      <family val="2"/>
    </font>
    <font>
      <sz val="14"/>
      <name val="Arial"/>
      <family val="2"/>
    </font>
    <font>
      <sz val="8"/>
      <name val="Arial"/>
      <family val="2"/>
    </font>
    <font>
      <b/>
      <sz val="16"/>
      <name val="Times New Roman"/>
      <family val="1"/>
    </font>
    <font>
      <sz val="14"/>
      <name val="Arial"/>
      <family val="2"/>
    </font>
    <font>
      <b/>
      <sz val="18"/>
      <name val="Times New Roman"/>
      <family val="1"/>
    </font>
    <font>
      <sz val="16"/>
      <name val="Times New Roman"/>
      <family val="1"/>
    </font>
    <font>
      <sz val="16"/>
      <name val="Arial"/>
      <family val="2"/>
    </font>
    <font>
      <b/>
      <sz val="16"/>
      <name val="Arial"/>
      <family val="2"/>
    </font>
    <font>
      <sz val="11"/>
      <name val="Times New Roman"/>
      <family val="1"/>
    </font>
    <font>
      <b/>
      <sz val="12"/>
      <name val="Arial"/>
      <family val="2"/>
    </font>
    <font>
      <sz val="12"/>
      <name val="Arial"/>
      <family val="2"/>
    </font>
    <font>
      <sz val="12"/>
      <name val="Times New Roman"/>
      <family val="1"/>
    </font>
    <font>
      <b/>
      <sz val="10"/>
      <name val="Arial"/>
      <family val="2"/>
    </font>
    <font>
      <sz val="18"/>
      <name val="Arial"/>
      <family val="2"/>
    </font>
    <font>
      <b/>
      <sz val="18"/>
      <name val="Arial"/>
      <family val="2"/>
    </font>
    <font>
      <sz val="12"/>
      <name val="Arial"/>
      <family val="2"/>
    </font>
    <font>
      <b/>
      <sz val="20"/>
      <name val="Times New Roman"/>
      <family val="1"/>
    </font>
    <font>
      <sz val="20"/>
      <name val="Times New Roman"/>
      <family val="1"/>
    </font>
    <font>
      <sz val="20"/>
      <name val="Arial"/>
      <family val="2"/>
    </font>
    <font>
      <sz val="20"/>
      <color indexed="10"/>
      <name val="Times New Roman"/>
      <family val="1"/>
    </font>
    <font>
      <b/>
      <sz val="20"/>
      <name val="Arial"/>
      <family val="2"/>
    </font>
    <font>
      <sz val="20"/>
      <name val="Arial"/>
      <family val="2"/>
    </font>
    <font>
      <b/>
      <sz val="20"/>
      <name val="Arial"/>
      <family val="2"/>
    </font>
    <font>
      <b/>
      <sz val="20"/>
      <color indexed="10"/>
      <name val="Times New Roman"/>
      <family val="1"/>
    </font>
    <font>
      <b/>
      <sz val="26"/>
      <name val="Times New Roman"/>
      <family val="1"/>
    </font>
    <font>
      <b/>
      <sz val="36"/>
      <name val="Times New Roman"/>
      <family val="1"/>
    </font>
    <font>
      <b/>
      <sz val="10"/>
      <name val="Times New Roman"/>
      <family val="1"/>
    </font>
    <font>
      <sz val="10"/>
      <name val="Arial"/>
      <family val="2"/>
    </font>
    <font>
      <sz val="24"/>
      <name val="Arial"/>
      <family val="2"/>
    </font>
    <font>
      <b/>
      <sz val="28"/>
      <name val="Arial"/>
      <family val="2"/>
    </font>
    <font>
      <b/>
      <sz val="28"/>
      <name val="Times New Roman"/>
      <family val="1"/>
    </font>
    <font>
      <sz val="28"/>
      <name val="Arial"/>
      <family val="2"/>
    </font>
    <font>
      <sz val="28"/>
      <name val="Times New Roman"/>
      <family val="1"/>
    </font>
    <font>
      <sz val="36"/>
      <name val="Times New Roman"/>
      <family val="1"/>
    </font>
    <font>
      <i/>
      <sz val="28"/>
      <name val="Times New Roman"/>
      <family val="1"/>
    </font>
    <font>
      <sz val="26"/>
      <name val="Times New Roman"/>
      <family val="1"/>
    </font>
    <font>
      <sz val="24"/>
      <name val="Times New Roman"/>
      <family val="1"/>
    </font>
    <font>
      <sz val="22"/>
      <name val="Times New Roman"/>
      <family val="1"/>
    </font>
    <font>
      <sz val="18"/>
      <name val="Times New Roman"/>
      <family val="1"/>
    </font>
  </fonts>
  <fills count="11">
    <fill>
      <patternFill patternType="none"/>
    </fill>
    <fill>
      <patternFill patternType="gray125"/>
    </fill>
    <fill>
      <patternFill patternType="solid">
        <fgColor indexed="23"/>
        <bgColor indexed="64"/>
      </patternFill>
    </fill>
    <fill>
      <patternFill patternType="solid">
        <fgColor indexed="13"/>
        <bgColor indexed="64"/>
      </patternFill>
    </fill>
    <fill>
      <patternFill patternType="solid">
        <fgColor indexed="49"/>
        <bgColor indexed="64"/>
      </patternFill>
    </fill>
    <fill>
      <patternFill patternType="solid">
        <fgColor indexed="22"/>
        <bgColor indexed="64"/>
      </patternFill>
    </fill>
    <fill>
      <patternFill patternType="solid">
        <fgColor indexed="51"/>
        <bgColor indexed="64"/>
      </patternFill>
    </fill>
    <fill>
      <patternFill patternType="solid">
        <fgColor indexed="11"/>
        <bgColor indexed="64"/>
      </patternFill>
    </fill>
    <fill>
      <patternFill patternType="solid">
        <fgColor indexed="57"/>
        <bgColor indexed="64"/>
      </patternFill>
    </fill>
    <fill>
      <patternFill patternType="solid">
        <fgColor theme="0"/>
        <bgColor indexed="64"/>
      </patternFill>
    </fill>
    <fill>
      <patternFill patternType="solid">
        <fgColor rgb="FFFFFF00"/>
        <bgColor indexed="64"/>
      </patternFill>
    </fill>
  </fills>
  <borders count="28">
    <border>
      <left/>
      <right/>
      <top/>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1">
    <xf numFmtId="0" fontId="0" fillId="0" borderId="0"/>
  </cellStyleXfs>
  <cellXfs count="394">
    <xf numFmtId="0" fontId="0" fillId="0" borderId="0" xfId="0"/>
    <xf numFmtId="0" fontId="1" fillId="2" borderId="1" xfId="0" applyFont="1" applyFill="1" applyBorder="1" applyAlignment="1">
      <alignment horizontal="center" vertical="top" wrapText="1"/>
    </xf>
    <xf numFmtId="0" fontId="7" fillId="0" borderId="0" xfId="0" applyFont="1"/>
    <xf numFmtId="0" fontId="6" fillId="0" borderId="1" xfId="0" applyFont="1" applyBorder="1" applyAlignment="1">
      <alignment horizontal="center" vertical="top" wrapText="1"/>
    </xf>
    <xf numFmtId="0" fontId="9" fillId="0" borderId="1" xfId="0" applyFont="1" applyBorder="1" applyAlignment="1">
      <alignment horizontal="center" vertical="top" wrapText="1"/>
    </xf>
    <xf numFmtId="0" fontId="6" fillId="3" borderId="1" xfId="0" applyFont="1" applyFill="1" applyBorder="1" applyAlignment="1">
      <alignment horizontal="center" vertical="top" wrapText="1"/>
    </xf>
    <xf numFmtId="0" fontId="9" fillId="3" borderId="1" xfId="0" applyFont="1" applyFill="1" applyBorder="1" applyAlignment="1">
      <alignment horizontal="center" vertical="top" wrapText="1"/>
    </xf>
    <xf numFmtId="0" fontId="6" fillId="4" borderId="1" xfId="0" applyFont="1" applyFill="1" applyBorder="1" applyAlignment="1">
      <alignment horizontal="center" vertical="top" wrapText="1"/>
    </xf>
    <xf numFmtId="0" fontId="9" fillId="4" borderId="1" xfId="0" applyFont="1" applyFill="1" applyBorder="1" applyAlignment="1">
      <alignment horizontal="center" vertical="top" wrapText="1"/>
    </xf>
    <xf numFmtId="0" fontId="10" fillId="0" borderId="0" xfId="0" applyFont="1"/>
    <xf numFmtId="164" fontId="10" fillId="0" borderId="0" xfId="0" applyNumberFormat="1" applyFont="1"/>
    <xf numFmtId="0" fontId="6" fillId="5" borderId="1" xfId="0" applyFont="1" applyFill="1" applyBorder="1" applyAlignment="1">
      <alignment horizontal="center" vertical="top" wrapText="1"/>
    </xf>
    <xf numFmtId="0" fontId="9" fillId="2" borderId="1" xfId="0" applyFont="1" applyFill="1" applyBorder="1" applyAlignment="1">
      <alignment horizontal="center" vertical="top" wrapText="1"/>
    </xf>
    <xf numFmtId="0" fontId="9" fillId="5" borderId="1" xfId="0" applyFont="1" applyFill="1" applyBorder="1" applyAlignment="1">
      <alignment horizontal="center" vertical="top" wrapText="1"/>
    </xf>
    <xf numFmtId="0" fontId="11" fillId="0" borderId="2" xfId="0" applyFont="1" applyBorder="1"/>
    <xf numFmtId="0" fontId="10" fillId="0" borderId="2" xfId="0" applyFont="1" applyBorder="1"/>
    <xf numFmtId="0" fontId="0" fillId="0" borderId="0" xfId="0" applyAlignment="1">
      <alignment wrapText="1"/>
    </xf>
    <xf numFmtId="0" fontId="1" fillId="0" borderId="1" xfId="0" applyFont="1" applyBorder="1" applyAlignment="1">
      <alignment horizontal="center" vertical="top" wrapText="1"/>
    </xf>
    <xf numFmtId="0" fontId="15" fillId="0" borderId="1" xfId="0" applyFont="1" applyBorder="1" applyAlignment="1">
      <alignment vertical="top" wrapText="1"/>
    </xf>
    <xf numFmtId="0" fontId="15" fillId="0" borderId="1" xfId="0" applyFont="1" applyBorder="1" applyAlignment="1">
      <alignment horizontal="center" vertical="top" wrapText="1"/>
    </xf>
    <xf numFmtId="0" fontId="1" fillId="3" borderId="1" xfId="0" applyFont="1" applyFill="1" applyBorder="1" applyAlignment="1">
      <alignment horizontal="center" vertical="top" wrapText="1"/>
    </xf>
    <xf numFmtId="0" fontId="15" fillId="3" borderId="1" xfId="0" applyFont="1" applyFill="1" applyBorder="1" applyAlignment="1">
      <alignment horizontal="center" vertical="top" wrapText="1"/>
    </xf>
    <xf numFmtId="0" fontId="15" fillId="0" borderId="1" xfId="0" applyFont="1" applyBorder="1" applyAlignment="1">
      <alignment vertical="top" wrapText="1" shrinkToFit="1"/>
    </xf>
    <xf numFmtId="0" fontId="1" fillId="3" borderId="1" xfId="0" applyFont="1" applyFill="1" applyBorder="1" applyAlignment="1">
      <alignment vertical="top" wrapText="1" shrinkToFit="1"/>
    </xf>
    <xf numFmtId="0" fontId="1" fillId="3" borderId="0" xfId="0" applyFont="1" applyFill="1" applyBorder="1" applyAlignment="1">
      <alignment horizontal="left" vertical="top" wrapText="1"/>
    </xf>
    <xf numFmtId="0" fontId="1" fillId="0" borderId="3" xfId="0" applyFont="1" applyBorder="1" applyAlignment="1">
      <alignment horizontal="center" vertical="top" wrapText="1"/>
    </xf>
    <xf numFmtId="0" fontId="15" fillId="0" borderId="3" xfId="0" applyFont="1" applyBorder="1" applyAlignment="1">
      <alignment horizontal="center" vertical="top" wrapText="1"/>
    </xf>
    <xf numFmtId="0" fontId="8" fillId="3" borderId="1" xfId="0" applyFont="1" applyFill="1" applyBorder="1" applyAlignment="1">
      <alignment horizontal="center" vertical="top" wrapText="1"/>
    </xf>
    <xf numFmtId="0" fontId="0" fillId="0" borderId="0" xfId="0" applyAlignment="1">
      <alignment horizontal="center"/>
    </xf>
    <xf numFmtId="0" fontId="0" fillId="3" borderId="0" xfId="0" applyFill="1" applyBorder="1"/>
    <xf numFmtId="0" fontId="0" fillId="3" borderId="4" xfId="0" applyFill="1" applyBorder="1"/>
    <xf numFmtId="0" fontId="16" fillId="3" borderId="0" xfId="0" applyFont="1" applyFill="1" applyBorder="1"/>
    <xf numFmtId="0" fontId="16" fillId="3" borderId="5" xfId="0" applyFont="1" applyFill="1" applyBorder="1"/>
    <xf numFmtId="0" fontId="0" fillId="3" borderId="6" xfId="0" applyFill="1" applyBorder="1"/>
    <xf numFmtId="0" fontId="17" fillId="0" borderId="0" xfId="0" applyFont="1" applyBorder="1" applyAlignment="1">
      <alignment horizontal="center" vertical="center" wrapText="1"/>
    </xf>
    <xf numFmtId="0" fontId="1" fillId="0" borderId="0" xfId="0" applyFont="1" applyFill="1" applyBorder="1" applyAlignment="1">
      <alignment horizontal="center" vertical="center" wrapText="1"/>
    </xf>
    <xf numFmtId="0" fontId="19" fillId="0" borderId="0" xfId="0" applyFont="1"/>
    <xf numFmtId="0" fontId="13" fillId="0" borderId="0" xfId="0" applyFont="1" applyAlignment="1">
      <alignment shrinkToFit="1"/>
    </xf>
    <xf numFmtId="0" fontId="19" fillId="0" borderId="0" xfId="0" applyFont="1" applyAlignment="1">
      <alignment shrinkToFit="1"/>
    </xf>
    <xf numFmtId="0" fontId="1" fillId="5" borderId="1" xfId="0" applyFont="1" applyFill="1" applyBorder="1" applyAlignment="1">
      <alignment vertical="top" wrapText="1"/>
    </xf>
    <xf numFmtId="0" fontId="13" fillId="0" borderId="0" xfId="0" applyFont="1" applyAlignment="1">
      <alignment wrapText="1" shrinkToFit="1"/>
    </xf>
    <xf numFmtId="0" fontId="19" fillId="0" borderId="0" xfId="0" applyFont="1" applyAlignment="1">
      <alignment wrapText="1" shrinkToFit="1"/>
    </xf>
    <xf numFmtId="0" fontId="8" fillId="5" borderId="1" xfId="0" applyFont="1" applyFill="1" applyBorder="1" applyAlignment="1">
      <alignment horizontal="center" vertical="top" wrapText="1"/>
    </xf>
    <xf numFmtId="0" fontId="19" fillId="0" borderId="0" xfId="0" applyFont="1" applyBorder="1" applyAlignment="1">
      <alignment horizontal="center" vertical="center" wrapText="1"/>
    </xf>
    <xf numFmtId="0" fontId="1" fillId="5" borderId="1" xfId="0" applyFont="1" applyFill="1" applyBorder="1" applyAlignment="1">
      <alignment horizontal="center" vertical="top" wrapText="1"/>
    </xf>
    <xf numFmtId="0" fontId="19" fillId="0" borderId="0" xfId="0" applyFont="1" applyAlignment="1">
      <alignment horizontal="center"/>
    </xf>
    <xf numFmtId="2" fontId="8" fillId="5" borderId="1" xfId="0" applyNumberFormat="1" applyFont="1" applyFill="1" applyBorder="1" applyAlignment="1">
      <alignment horizontal="center" vertical="top" wrapText="1"/>
    </xf>
    <xf numFmtId="0" fontId="13" fillId="6" borderId="7" xfId="0" applyFont="1" applyFill="1" applyBorder="1" applyAlignment="1">
      <alignment shrinkToFit="1"/>
    </xf>
    <xf numFmtId="0" fontId="13" fillId="6" borderId="8" xfId="0" applyFont="1" applyFill="1" applyBorder="1" applyAlignment="1">
      <alignment wrapText="1" shrinkToFit="1"/>
    </xf>
    <xf numFmtId="0" fontId="19" fillId="6" borderId="8" xfId="0" applyFont="1" applyFill="1" applyBorder="1" applyAlignment="1">
      <alignment horizontal="center"/>
    </xf>
    <xf numFmtId="2" fontId="18" fillId="6" borderId="9" xfId="0" applyNumberFormat="1" applyFont="1" applyFill="1" applyBorder="1" applyAlignment="1">
      <alignment horizontal="center"/>
    </xf>
    <xf numFmtId="0" fontId="13" fillId="0" borderId="0" xfId="0" applyFont="1" applyFill="1" applyBorder="1" applyAlignment="1">
      <alignment shrinkToFit="1"/>
    </xf>
    <xf numFmtId="0" fontId="13" fillId="0" borderId="0" xfId="0" applyFont="1" applyFill="1" applyBorder="1" applyAlignment="1">
      <alignment wrapText="1" shrinkToFit="1"/>
    </xf>
    <xf numFmtId="0" fontId="19" fillId="0" borderId="0" xfId="0" applyFont="1" applyFill="1" applyBorder="1" applyAlignment="1">
      <alignment horizontal="center"/>
    </xf>
    <xf numFmtId="2" fontId="18" fillId="0" borderId="0" xfId="0" applyNumberFormat="1" applyFont="1" applyFill="1" applyBorder="1" applyAlignment="1">
      <alignment horizontal="center"/>
    </xf>
    <xf numFmtId="0" fontId="0" fillId="0" borderId="0" xfId="0" applyFill="1"/>
    <xf numFmtId="164" fontId="9" fillId="0" borderId="0" xfId="0" applyNumberFormat="1" applyFont="1" applyBorder="1" applyAlignment="1">
      <alignment vertical="top" wrapText="1"/>
    </xf>
    <xf numFmtId="164" fontId="6" fillId="5" borderId="0" xfId="0" applyNumberFormat="1" applyFont="1" applyFill="1" applyBorder="1" applyAlignment="1">
      <alignment horizontal="center" vertical="top" wrapText="1"/>
    </xf>
    <xf numFmtId="0" fontId="12" fillId="0" borderId="0" xfId="0" applyFont="1" applyBorder="1" applyAlignment="1">
      <alignment wrapText="1"/>
    </xf>
    <xf numFmtId="164" fontId="9" fillId="0" borderId="0" xfId="0" applyNumberFormat="1" applyFont="1" applyBorder="1" applyAlignment="1">
      <alignment horizontal="center" vertical="top" wrapText="1"/>
    </xf>
    <xf numFmtId="0" fontId="1" fillId="0" borderId="10" xfId="0" applyFont="1" applyBorder="1" applyAlignment="1">
      <alignment horizontal="center" vertical="top" wrapText="1"/>
    </xf>
    <xf numFmtId="0" fontId="15" fillId="0" borderId="11" xfId="0" applyFont="1" applyBorder="1" applyAlignment="1">
      <alignment horizontal="center" vertical="top" wrapText="1"/>
    </xf>
    <xf numFmtId="0" fontId="1" fillId="5" borderId="11" xfId="0" applyFont="1" applyFill="1" applyBorder="1" applyAlignment="1">
      <alignment horizontal="center" vertical="top" wrapText="1"/>
    </xf>
    <xf numFmtId="0" fontId="15" fillId="5" borderId="11" xfId="0" applyFont="1" applyFill="1" applyBorder="1" applyAlignment="1">
      <alignment horizontal="center" vertical="top" wrapText="1"/>
    </xf>
    <xf numFmtId="0" fontId="15" fillId="5" borderId="1" xfId="0" applyFont="1" applyFill="1" applyBorder="1" applyAlignment="1">
      <alignment horizontal="center" vertical="top" wrapText="1"/>
    </xf>
    <xf numFmtId="0" fontId="15" fillId="2" borderId="11" xfId="0" applyFont="1" applyFill="1" applyBorder="1" applyAlignment="1">
      <alignment horizontal="center" vertical="top" wrapText="1"/>
    </xf>
    <xf numFmtId="0" fontId="15" fillId="2" borderId="1" xfId="0" applyFont="1" applyFill="1" applyBorder="1" applyAlignment="1">
      <alignment horizontal="center" vertical="top" wrapText="1"/>
    </xf>
    <xf numFmtId="164" fontId="15" fillId="0" borderId="0" xfId="0" applyNumberFormat="1" applyFont="1" applyBorder="1" applyAlignment="1">
      <alignment vertical="top" wrapText="1"/>
    </xf>
    <xf numFmtId="164" fontId="1" fillId="5" borderId="0" xfId="0" applyNumberFormat="1" applyFont="1" applyFill="1" applyBorder="1" applyAlignment="1">
      <alignment horizontal="center" vertical="top" wrapText="1"/>
    </xf>
    <xf numFmtId="0" fontId="1" fillId="2" borderId="11" xfId="0" applyFont="1" applyFill="1" applyBorder="1" applyAlignment="1">
      <alignment horizontal="center" vertical="top" wrapText="1"/>
    </xf>
    <xf numFmtId="0" fontId="18" fillId="6" borderId="0" xfId="0" applyFont="1" applyFill="1" applyAlignment="1">
      <alignment horizontal="center" wrapText="1" shrinkToFit="1"/>
    </xf>
    <xf numFmtId="2" fontId="13" fillId="6" borderId="0" xfId="0" applyNumberFormat="1" applyFont="1" applyFill="1" applyAlignment="1">
      <alignment horizontal="center" wrapText="1" shrinkToFit="1"/>
    </xf>
    <xf numFmtId="0" fontId="7" fillId="0" borderId="0" xfId="0" applyFont="1" applyAlignment="1">
      <alignment wrapText="1"/>
    </xf>
    <xf numFmtId="0" fontId="24" fillId="0" borderId="12" xfId="0" applyFont="1" applyBorder="1" applyAlignment="1">
      <alignment horizontal="center" vertical="center" shrinkToFit="1"/>
    </xf>
    <xf numFmtId="164" fontId="22" fillId="0" borderId="0" xfId="0" applyNumberFormat="1" applyFont="1" applyAlignment="1">
      <alignment wrapText="1"/>
    </xf>
    <xf numFmtId="0" fontId="21" fillId="0" borderId="0" xfId="0" applyFont="1" applyAlignment="1">
      <alignment wrapText="1"/>
    </xf>
    <xf numFmtId="0" fontId="21" fillId="0" borderId="1" xfId="0" applyFont="1" applyBorder="1" applyAlignment="1">
      <alignment vertical="top" wrapText="1"/>
    </xf>
    <xf numFmtId="0" fontId="22" fillId="0" borderId="0" xfId="0" applyFont="1"/>
    <xf numFmtId="0" fontId="24" fillId="0" borderId="2" xfId="0" applyFont="1" applyBorder="1" applyAlignment="1">
      <alignment horizontal="center"/>
    </xf>
    <xf numFmtId="0" fontId="24" fillId="3" borderId="2" xfId="0" applyFont="1" applyFill="1" applyBorder="1" applyAlignment="1">
      <alignment horizontal="center"/>
    </xf>
    <xf numFmtId="0" fontId="25" fillId="0" borderId="13" xfId="0" applyFont="1" applyBorder="1" applyAlignment="1">
      <alignment horizontal="center" vertical="center"/>
    </xf>
    <xf numFmtId="0" fontId="25" fillId="0" borderId="14" xfId="0" applyFont="1" applyBorder="1" applyAlignment="1">
      <alignment horizontal="center" vertical="center"/>
    </xf>
    <xf numFmtId="0" fontId="0" fillId="0" borderId="2" xfId="0" applyBorder="1"/>
    <xf numFmtId="0" fontId="3" fillId="0" borderId="2" xfId="0" applyFont="1" applyBorder="1" applyAlignment="1">
      <alignment vertical="top" wrapText="1"/>
    </xf>
    <xf numFmtId="0" fontId="4" fillId="0" borderId="2" xfId="0" applyFont="1" applyBorder="1" applyAlignment="1">
      <alignment wrapText="1"/>
    </xf>
    <xf numFmtId="0" fontId="7" fillId="0" borderId="2" xfId="0" applyFont="1" applyBorder="1" applyAlignment="1">
      <alignment wrapText="1"/>
    </xf>
    <xf numFmtId="0" fontId="3" fillId="0" borderId="2" xfId="0" applyFont="1" applyBorder="1" applyAlignment="1">
      <alignment wrapText="1"/>
    </xf>
    <xf numFmtId="0" fontId="20" fillId="0" borderId="15" xfId="0" applyFont="1" applyBorder="1" applyAlignment="1">
      <alignment horizontal="center" vertical="center" wrapText="1"/>
    </xf>
    <xf numFmtId="0" fontId="26" fillId="0" borderId="0" xfId="0" applyFont="1" applyAlignment="1">
      <alignment horizontal="center" vertical="center"/>
    </xf>
    <xf numFmtId="0" fontId="27" fillId="0" borderId="15" xfId="0" applyFont="1" applyBorder="1" applyAlignment="1">
      <alignment horizontal="center" vertical="center" wrapText="1"/>
    </xf>
    <xf numFmtId="0" fontId="20" fillId="5" borderId="16" xfId="0" applyFont="1" applyFill="1" applyBorder="1" applyAlignment="1">
      <alignment horizontal="center" vertical="top" wrapText="1"/>
    </xf>
    <xf numFmtId="0" fontId="20" fillId="5" borderId="1" xfId="0" applyFont="1" applyFill="1" applyBorder="1" applyAlignment="1">
      <alignment horizontal="center" vertical="top" wrapText="1"/>
    </xf>
    <xf numFmtId="0" fontId="20" fillId="3" borderId="16" xfId="0" applyFont="1" applyFill="1" applyBorder="1" applyAlignment="1">
      <alignment horizontal="center" vertical="top" wrapText="1"/>
    </xf>
    <xf numFmtId="0" fontId="20" fillId="3" borderId="1" xfId="0" applyFont="1" applyFill="1" applyBorder="1" applyAlignment="1">
      <alignment horizontal="center" vertical="top" wrapText="1"/>
    </xf>
    <xf numFmtId="0" fontId="20" fillId="3" borderId="16" xfId="0" applyFont="1" applyFill="1" applyBorder="1" applyAlignment="1">
      <alignment vertical="top" wrapText="1"/>
    </xf>
    <xf numFmtId="0" fontId="0" fillId="0" borderId="1" xfId="0" applyBorder="1" applyAlignment="1">
      <alignment wrapText="1"/>
    </xf>
    <xf numFmtId="0" fontId="8" fillId="4" borderId="17" xfId="0" applyFont="1" applyFill="1" applyBorder="1" applyAlignment="1">
      <alignment horizontal="center" vertical="top" wrapText="1"/>
    </xf>
    <xf numFmtId="0" fontId="8" fillId="4" borderId="18"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1" xfId="0" applyFont="1" applyFill="1" applyBorder="1" applyAlignment="1">
      <alignment horizontal="center" vertical="top" wrapText="1"/>
    </xf>
    <xf numFmtId="164" fontId="21" fillId="0" borderId="3" xfId="0" applyNumberFormat="1" applyFont="1" applyBorder="1" applyAlignment="1">
      <alignment vertical="top" wrapText="1"/>
    </xf>
    <xf numFmtId="164" fontId="20" fillId="3" borderId="3" xfId="0" applyNumberFormat="1" applyFont="1" applyFill="1" applyBorder="1" applyAlignment="1">
      <alignment horizontal="center" vertical="top" wrapText="1"/>
    </xf>
    <xf numFmtId="0" fontId="21" fillId="0" borderId="7" xfId="0" applyFont="1" applyBorder="1" applyAlignment="1">
      <alignment vertical="top" wrapText="1"/>
    </xf>
    <xf numFmtId="164" fontId="20" fillId="5" borderId="3" xfId="0" applyNumberFormat="1" applyFont="1" applyFill="1" applyBorder="1" applyAlignment="1">
      <alignment horizontal="center" vertical="top" wrapText="1"/>
    </xf>
    <xf numFmtId="164" fontId="21" fillId="0" borderId="3" xfId="0" applyNumberFormat="1" applyFont="1" applyBorder="1" applyAlignment="1">
      <alignment horizontal="center" vertical="top" wrapText="1"/>
    </xf>
    <xf numFmtId="0" fontId="3" fillId="0" borderId="2" xfId="0" applyFont="1" applyBorder="1" applyAlignment="1">
      <alignment horizontal="center" vertical="center"/>
    </xf>
    <xf numFmtId="0" fontId="3" fillId="4" borderId="2" xfId="0" applyFont="1" applyFill="1" applyBorder="1" applyAlignment="1">
      <alignment horizontal="center" vertical="center"/>
    </xf>
    <xf numFmtId="164" fontId="3" fillId="4" borderId="2" xfId="0" applyNumberFormat="1" applyFont="1" applyFill="1" applyBorder="1" applyAlignment="1">
      <alignment horizontal="center" vertical="center"/>
    </xf>
    <xf numFmtId="0" fontId="1" fillId="3" borderId="17" xfId="0"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7" borderId="17" xfId="0" applyFont="1" applyFill="1" applyBorder="1" applyAlignment="1">
      <alignment horizontal="center" vertical="top" wrapText="1"/>
    </xf>
    <xf numFmtId="0" fontId="1" fillId="7" borderId="18" xfId="0" applyFont="1" applyFill="1" applyBorder="1" applyAlignment="1">
      <alignment horizontal="center" vertical="top" wrapText="1"/>
    </xf>
    <xf numFmtId="0" fontId="9" fillId="7" borderId="1" xfId="0" applyFont="1" applyFill="1" applyBorder="1" applyAlignment="1">
      <alignment horizontal="center" vertical="top" wrapText="1"/>
    </xf>
    <xf numFmtId="0" fontId="1" fillId="7" borderId="3" xfId="0" applyFont="1" applyFill="1" applyBorder="1" applyAlignment="1">
      <alignment horizontal="center" vertical="top" wrapText="1"/>
    </xf>
    <xf numFmtId="0" fontId="1" fillId="7" borderId="1" xfId="0" applyFont="1" applyFill="1" applyBorder="1" applyAlignment="1">
      <alignment horizontal="center" vertical="top" wrapText="1"/>
    </xf>
    <xf numFmtId="0" fontId="3" fillId="3" borderId="2" xfId="0" applyFont="1" applyFill="1" applyBorder="1" applyAlignment="1">
      <alignment horizontal="center" vertical="center"/>
    </xf>
    <xf numFmtId="0" fontId="3" fillId="3"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7" borderId="2" xfId="0" applyFont="1" applyFill="1" applyBorder="1" applyAlignment="1">
      <alignment horizontal="center" vertical="center"/>
    </xf>
    <xf numFmtId="0" fontId="3" fillId="7" borderId="2" xfId="0" applyFont="1" applyFill="1" applyBorder="1" applyAlignment="1">
      <alignment horizontal="center" vertical="center" wrapText="1"/>
    </xf>
    <xf numFmtId="0" fontId="1" fillId="4" borderId="17" xfId="0" applyFont="1" applyFill="1" applyBorder="1" applyAlignment="1">
      <alignment horizontal="center" vertical="top" wrapText="1"/>
    </xf>
    <xf numFmtId="0" fontId="1" fillId="4" borderId="18" xfId="0" applyFont="1" applyFill="1" applyBorder="1" applyAlignment="1">
      <alignment horizontal="center" vertical="top" wrapText="1"/>
    </xf>
    <xf numFmtId="0" fontId="1" fillId="4" borderId="3" xfId="0" applyFont="1" applyFill="1" applyBorder="1" applyAlignment="1">
      <alignment horizontal="center" vertical="top" wrapText="1"/>
    </xf>
    <xf numFmtId="0" fontId="1" fillId="4" borderId="1" xfId="0" applyFont="1" applyFill="1" applyBorder="1" applyAlignment="1">
      <alignment horizontal="center" vertical="top" wrapText="1"/>
    </xf>
    <xf numFmtId="0" fontId="3" fillId="0" borderId="2" xfId="0" applyFont="1" applyFill="1" applyBorder="1" applyAlignment="1">
      <alignment horizontal="center" vertical="center"/>
    </xf>
    <xf numFmtId="164" fontId="20" fillId="0" borderId="0" xfId="0" applyNumberFormat="1" applyFont="1" applyBorder="1" applyAlignment="1">
      <alignment horizontal="center" vertical="top" wrapText="1"/>
    </xf>
    <xf numFmtId="0" fontId="4" fillId="0" borderId="2" xfId="0" applyFont="1" applyBorder="1" applyAlignment="1">
      <alignment horizontal="center" vertical="center" shrinkToFit="1"/>
    </xf>
    <xf numFmtId="0" fontId="3" fillId="0" borderId="19" xfId="0" applyFont="1" applyBorder="1" applyAlignment="1">
      <alignment horizontal="center" vertical="center"/>
    </xf>
    <xf numFmtId="164" fontId="21" fillId="0" borderId="2" xfId="0" applyNumberFormat="1" applyFont="1" applyBorder="1" applyAlignment="1">
      <alignment vertical="top" wrapText="1"/>
    </xf>
    <xf numFmtId="164" fontId="20" fillId="3" borderId="2" xfId="0" applyNumberFormat="1" applyFont="1" applyFill="1" applyBorder="1" applyAlignment="1">
      <alignment horizontal="center" vertical="top" wrapText="1"/>
    </xf>
    <xf numFmtId="0" fontId="21" fillId="0" borderId="2" xfId="0" applyFont="1" applyBorder="1" applyAlignment="1">
      <alignment vertical="top" wrapText="1"/>
    </xf>
    <xf numFmtId="164" fontId="20" fillId="4" borderId="2" xfId="0" applyNumberFormat="1" applyFont="1" applyFill="1" applyBorder="1" applyAlignment="1">
      <alignment horizontal="center" vertical="top" wrapText="1"/>
    </xf>
    <xf numFmtId="164" fontId="20" fillId="5" borderId="2" xfId="0" applyNumberFormat="1" applyFont="1" applyFill="1" applyBorder="1" applyAlignment="1">
      <alignment horizontal="center" vertical="top" wrapText="1"/>
    </xf>
    <xf numFmtId="0" fontId="21" fillId="0" borderId="2" xfId="0" applyFont="1" applyBorder="1" applyAlignment="1">
      <alignment wrapText="1"/>
    </xf>
    <xf numFmtId="164" fontId="21" fillId="0" borderId="2" xfId="0" applyNumberFormat="1" applyFont="1" applyBorder="1" applyAlignment="1">
      <alignment horizontal="center" vertical="top" wrapText="1"/>
    </xf>
    <xf numFmtId="164" fontId="20" fillId="7" borderId="2" xfId="0" applyNumberFormat="1" applyFont="1" applyFill="1" applyBorder="1" applyAlignment="1">
      <alignment horizontal="center" vertical="top" wrapText="1"/>
    </xf>
    <xf numFmtId="164" fontId="22" fillId="0" borderId="2" xfId="0" applyNumberFormat="1" applyFont="1" applyBorder="1" applyAlignment="1">
      <alignment wrapText="1"/>
    </xf>
    <xf numFmtId="164" fontId="21" fillId="0" borderId="2" xfId="0" applyNumberFormat="1" applyFont="1" applyBorder="1" applyAlignment="1">
      <alignment horizontal="center" vertical="top" shrinkToFit="1"/>
    </xf>
    <xf numFmtId="0" fontId="6" fillId="0" borderId="3" xfId="0" applyFont="1" applyBorder="1" applyAlignment="1">
      <alignment horizontal="center" vertical="top" wrapText="1"/>
    </xf>
    <xf numFmtId="0" fontId="9" fillId="0" borderId="3" xfId="0" applyFont="1" applyBorder="1" applyAlignment="1">
      <alignment horizontal="center" vertical="top" wrapText="1"/>
    </xf>
    <xf numFmtId="0" fontId="6" fillId="3" borderId="3"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4" borderId="3" xfId="0" applyFont="1" applyFill="1" applyBorder="1" applyAlignment="1">
      <alignment horizontal="center" vertical="top" wrapText="1"/>
    </xf>
    <xf numFmtId="0" fontId="6" fillId="5" borderId="3" xfId="0" applyFont="1" applyFill="1" applyBorder="1" applyAlignment="1">
      <alignment horizontal="center" vertical="top" wrapText="1"/>
    </xf>
    <xf numFmtId="0" fontId="9" fillId="5" borderId="3" xfId="0" applyFont="1" applyFill="1" applyBorder="1" applyAlignment="1">
      <alignment horizontal="center" vertical="top" wrapText="1"/>
    </xf>
    <xf numFmtId="0" fontId="9" fillId="7" borderId="3" xfId="0" applyFont="1" applyFill="1" applyBorder="1" applyAlignment="1">
      <alignment horizontal="center" vertical="top" wrapText="1"/>
    </xf>
    <xf numFmtId="0" fontId="6" fillId="4" borderId="3" xfId="0" applyFont="1" applyFill="1" applyBorder="1" applyAlignment="1">
      <alignment horizontal="center" vertical="top" wrapText="1"/>
    </xf>
    <xf numFmtId="0" fontId="21" fillId="0" borderId="8" xfId="0" applyFont="1" applyBorder="1" applyAlignment="1">
      <alignment vertical="top" wrapText="1"/>
    </xf>
    <xf numFmtId="0" fontId="9" fillId="0" borderId="10" xfId="0" applyFont="1" applyBorder="1" applyAlignment="1">
      <alignment horizontal="center" vertical="top" wrapText="1"/>
    </xf>
    <xf numFmtId="0" fontId="6" fillId="3" borderId="10" xfId="0" applyFont="1" applyFill="1" applyBorder="1" applyAlignment="1">
      <alignment horizontal="center" vertical="top" wrapText="1"/>
    </xf>
    <xf numFmtId="0" fontId="9" fillId="3" borderId="10" xfId="0" applyFont="1" applyFill="1" applyBorder="1" applyAlignment="1">
      <alignment horizontal="center" vertical="top" wrapText="1"/>
    </xf>
    <xf numFmtId="0" fontId="6" fillId="4" borderId="10" xfId="0" applyFont="1" applyFill="1" applyBorder="1" applyAlignment="1">
      <alignment horizontal="center" vertical="top" wrapText="1"/>
    </xf>
    <xf numFmtId="0" fontId="9" fillId="4" borderId="10" xfId="0" applyFont="1" applyFill="1" applyBorder="1" applyAlignment="1">
      <alignment horizontal="center" vertical="top" wrapText="1"/>
    </xf>
    <xf numFmtId="0" fontId="6" fillId="5" borderId="10" xfId="0" applyFont="1" applyFill="1" applyBorder="1" applyAlignment="1">
      <alignment horizontal="center" vertical="top" wrapText="1"/>
    </xf>
    <xf numFmtId="0" fontId="9" fillId="5" borderId="10" xfId="0" applyFont="1" applyFill="1" applyBorder="1" applyAlignment="1">
      <alignment horizontal="center" vertical="top" wrapText="1"/>
    </xf>
    <xf numFmtId="0" fontId="9" fillId="7" borderId="10" xfId="0" applyFont="1" applyFill="1" applyBorder="1" applyAlignment="1">
      <alignment horizontal="center" vertical="top" wrapText="1"/>
    </xf>
    <xf numFmtId="0" fontId="10" fillId="0" borderId="10" xfId="0" applyFont="1" applyBorder="1"/>
    <xf numFmtId="0" fontId="24" fillId="0" borderId="0" xfId="0" applyFont="1" applyBorder="1" applyAlignment="1">
      <alignment horizontal="center"/>
    </xf>
    <xf numFmtId="0" fontId="24" fillId="3" borderId="0" xfId="0" applyFont="1" applyFill="1" applyBorder="1" applyAlignment="1">
      <alignment horizontal="center"/>
    </xf>
    <xf numFmtId="0" fontId="20" fillId="3" borderId="3" xfId="0" applyFont="1" applyFill="1" applyBorder="1" applyAlignment="1">
      <alignment horizontal="center" vertical="top" wrapText="1"/>
    </xf>
    <xf numFmtId="0" fontId="20" fillId="3" borderId="3" xfId="0" applyFont="1" applyFill="1" applyBorder="1" applyAlignment="1">
      <alignment vertical="top" wrapText="1"/>
    </xf>
    <xf numFmtId="0" fontId="20" fillId="5" borderId="3" xfId="0" applyFont="1" applyFill="1" applyBorder="1" applyAlignment="1">
      <alignment horizontal="center" vertical="top" wrapText="1"/>
    </xf>
    <xf numFmtId="0" fontId="24" fillId="0" borderId="0" xfId="0" applyFont="1" applyBorder="1" applyAlignment="1">
      <alignment horizontal="center" vertical="center" shrinkToFit="1"/>
    </xf>
    <xf numFmtId="0" fontId="25" fillId="0" borderId="0" xfId="0" applyFont="1" applyBorder="1" applyAlignment="1">
      <alignment horizontal="center" vertical="center"/>
    </xf>
    <xf numFmtId="0" fontId="9" fillId="0" borderId="7" xfId="0" applyFont="1" applyBorder="1" applyAlignment="1">
      <alignment horizontal="center" vertical="top" wrapText="1"/>
    </xf>
    <xf numFmtId="0" fontId="6" fillId="3" borderId="7" xfId="0" applyFont="1" applyFill="1" applyBorder="1" applyAlignment="1">
      <alignment horizontal="center" vertical="top" wrapText="1"/>
    </xf>
    <xf numFmtId="0" fontId="9" fillId="3" borderId="7" xfId="0" applyFont="1" applyFill="1" applyBorder="1" applyAlignment="1">
      <alignment horizontal="center" vertical="top" wrapText="1"/>
    </xf>
    <xf numFmtId="0" fontId="6" fillId="4" borderId="7" xfId="0" applyFont="1" applyFill="1" applyBorder="1" applyAlignment="1">
      <alignment horizontal="center" vertical="top" wrapText="1"/>
    </xf>
    <xf numFmtId="0" fontId="9" fillId="4" borderId="7" xfId="0" applyFont="1" applyFill="1" applyBorder="1" applyAlignment="1">
      <alignment horizontal="center" vertical="top" wrapText="1"/>
    </xf>
    <xf numFmtId="0" fontId="6" fillId="5" borderId="7" xfId="0" applyFont="1" applyFill="1" applyBorder="1" applyAlignment="1">
      <alignment horizontal="center" vertical="top" wrapText="1"/>
    </xf>
    <xf numFmtId="0" fontId="9" fillId="5" borderId="7" xfId="0" applyFont="1" applyFill="1" applyBorder="1" applyAlignment="1">
      <alignment horizontal="center" vertical="top" wrapText="1"/>
    </xf>
    <xf numFmtId="0" fontId="9" fillId="7" borderId="7" xfId="0" applyFont="1" applyFill="1" applyBorder="1" applyAlignment="1">
      <alignment horizontal="center" vertical="top" wrapText="1"/>
    </xf>
    <xf numFmtId="0" fontId="10" fillId="0" borderId="7" xfId="0" applyFont="1" applyBorder="1"/>
    <xf numFmtId="0" fontId="3" fillId="4" borderId="19" xfId="0" applyFont="1" applyFill="1" applyBorder="1" applyAlignment="1">
      <alignment horizontal="center" vertical="center"/>
    </xf>
    <xf numFmtId="164" fontId="3" fillId="4" borderId="19" xfId="0" applyNumberFormat="1" applyFont="1" applyFill="1" applyBorder="1" applyAlignment="1">
      <alignment horizontal="center" vertical="center"/>
    </xf>
    <xf numFmtId="0" fontId="3" fillId="3" borderId="19" xfId="0" applyFont="1" applyFill="1" applyBorder="1" applyAlignment="1">
      <alignment horizontal="center" vertical="center"/>
    </xf>
    <xf numFmtId="0" fontId="3" fillId="3" borderId="19" xfId="0" applyFont="1" applyFill="1" applyBorder="1" applyAlignment="1">
      <alignment horizontal="center" vertical="center" wrapText="1"/>
    </xf>
    <xf numFmtId="0" fontId="3" fillId="0" borderId="19" xfId="0" applyFont="1" applyBorder="1" applyAlignment="1">
      <alignment horizontal="center" vertical="center" wrapText="1"/>
    </xf>
    <xf numFmtId="0" fontId="3" fillId="7" borderId="19" xfId="0" applyFont="1" applyFill="1" applyBorder="1" applyAlignment="1">
      <alignment horizontal="center" vertical="center"/>
    </xf>
    <xf numFmtId="0" fontId="3" fillId="7" borderId="19" xfId="0" applyFont="1" applyFill="1" applyBorder="1" applyAlignment="1">
      <alignment horizontal="center" vertical="center" wrapText="1"/>
    </xf>
    <xf numFmtId="0" fontId="9" fillId="0" borderId="16" xfId="0" applyFont="1" applyBorder="1" applyAlignment="1">
      <alignment horizontal="center" vertical="top" wrapText="1"/>
    </xf>
    <xf numFmtId="164" fontId="21" fillId="0" borderId="14" xfId="0" applyNumberFormat="1" applyFont="1" applyBorder="1" applyAlignment="1">
      <alignment vertical="top" wrapText="1"/>
    </xf>
    <xf numFmtId="0" fontId="3" fillId="4" borderId="6" xfId="0" applyFont="1" applyFill="1" applyBorder="1" applyAlignment="1">
      <alignment horizontal="center" vertical="center"/>
    </xf>
    <xf numFmtId="0" fontId="3" fillId="0" borderId="10" xfId="0" applyFont="1" applyFill="1" applyBorder="1" applyAlignment="1">
      <alignment horizontal="center" vertical="center"/>
    </xf>
    <xf numFmtId="164" fontId="30" fillId="0" borderId="10" xfId="0" applyNumberFormat="1" applyFont="1" applyBorder="1" applyAlignment="1">
      <alignment horizontal="center" vertical="top" shrinkToFit="1"/>
    </xf>
    <xf numFmtId="0" fontId="22" fillId="0" borderId="0" xfId="0" applyFont="1" applyAlignment="1">
      <alignment shrinkToFit="1"/>
    </xf>
    <xf numFmtId="164" fontId="20" fillId="0" borderId="2" xfId="0" applyNumberFormat="1" applyFont="1" applyBorder="1" applyAlignment="1">
      <alignment horizontal="center" vertical="top" wrapText="1"/>
    </xf>
    <xf numFmtId="164" fontId="21" fillId="0" borderId="3" xfId="0" applyNumberFormat="1" applyFont="1" applyBorder="1" applyAlignment="1">
      <alignment horizontal="left" vertical="top" wrapText="1"/>
    </xf>
    <xf numFmtId="0" fontId="0" fillId="9" borderId="0" xfId="0" applyFill="1"/>
    <xf numFmtId="164" fontId="32" fillId="0" borderId="2" xfId="0" applyNumberFormat="1" applyFont="1" applyBorder="1" applyAlignment="1">
      <alignment horizontal="center" vertical="center" wrapText="1"/>
    </xf>
    <xf numFmtId="0" fontId="32" fillId="0" borderId="0" xfId="0" applyFont="1"/>
    <xf numFmtId="0" fontId="33" fillId="10" borderId="20" xfId="0" applyFont="1" applyFill="1" applyBorder="1" applyAlignment="1">
      <alignment vertical="center" wrapText="1"/>
    </xf>
    <xf numFmtId="0" fontId="33" fillId="10" borderId="19" xfId="0" applyFont="1" applyFill="1" applyBorder="1" applyAlignment="1">
      <alignment vertical="center" wrapText="1"/>
    </xf>
    <xf numFmtId="0" fontId="34" fillId="0" borderId="2" xfId="0" applyFont="1" applyBorder="1" applyAlignment="1">
      <alignment horizontal="center" vertical="center" wrapText="1"/>
    </xf>
    <xf numFmtId="164" fontId="34" fillId="0" borderId="2" xfId="0" applyNumberFormat="1" applyFont="1" applyBorder="1" applyAlignment="1">
      <alignment horizontal="center" vertical="center" wrapText="1" shrinkToFit="1"/>
    </xf>
    <xf numFmtId="0" fontId="36" fillId="0" borderId="2" xfId="0" applyFont="1" applyBorder="1" applyAlignment="1">
      <alignment vertical="top" wrapText="1"/>
    </xf>
    <xf numFmtId="0" fontId="36" fillId="0" borderId="2" xfId="0" applyFont="1" applyBorder="1" applyAlignment="1">
      <alignment vertical="top" wrapText="1" shrinkToFit="1"/>
    </xf>
    <xf numFmtId="0" fontId="36" fillId="0" borderId="2" xfId="0" applyFont="1" applyBorder="1" applyAlignment="1">
      <alignment horizontal="center" vertical="top" wrapText="1"/>
    </xf>
    <xf numFmtId="164" fontId="36" fillId="0" borderId="2" xfId="0" applyNumberFormat="1" applyFont="1" applyBorder="1" applyAlignment="1">
      <alignment horizontal="center" vertical="center" wrapText="1"/>
    </xf>
    <xf numFmtId="0" fontId="36" fillId="0" borderId="2" xfId="0" applyFont="1" applyBorder="1" applyAlignment="1">
      <alignment horizontal="center" vertical="center" wrapText="1"/>
    </xf>
    <xf numFmtId="0" fontId="36" fillId="0" borderId="2" xfId="0" applyFont="1" applyBorder="1" applyAlignment="1">
      <alignment horizontal="left" vertical="center" wrapText="1"/>
    </xf>
    <xf numFmtId="0" fontId="34" fillId="0" borderId="2" xfId="0" applyFont="1" applyFill="1" applyBorder="1" applyAlignment="1">
      <alignment horizontal="center" vertical="top" wrapText="1" shrinkToFit="1"/>
    </xf>
    <xf numFmtId="0" fontId="34" fillId="0" borderId="2" xfId="0" applyFont="1" applyFill="1" applyBorder="1" applyAlignment="1">
      <alignment horizontal="center" vertical="top" wrapText="1"/>
    </xf>
    <xf numFmtId="164" fontId="34" fillId="0" borderId="2" xfId="0" applyNumberFormat="1" applyFont="1" applyFill="1" applyBorder="1" applyAlignment="1">
      <alignment horizontal="center" vertical="center" wrapText="1"/>
    </xf>
    <xf numFmtId="0" fontId="34" fillId="0" borderId="13" xfId="0" applyFont="1" applyBorder="1" applyAlignment="1">
      <alignment vertical="center" wrapText="1"/>
    </xf>
    <xf numFmtId="0" fontId="34" fillId="0" borderId="2" xfId="0" applyFont="1" applyFill="1" applyBorder="1" applyAlignment="1">
      <alignment vertical="top" wrapText="1"/>
    </xf>
    <xf numFmtId="0" fontId="35" fillId="0" borderId="2" xfId="0" applyFont="1" applyBorder="1" applyAlignment="1">
      <alignment wrapText="1"/>
    </xf>
    <xf numFmtId="0" fontId="35" fillId="0" borderId="2" xfId="0" applyFont="1" applyBorder="1" applyAlignment="1">
      <alignment wrapText="1" shrinkToFit="1"/>
    </xf>
    <xf numFmtId="0" fontId="34" fillId="0" borderId="12" xfId="0" applyFont="1" applyBorder="1" applyAlignment="1">
      <alignment vertical="center" wrapText="1"/>
    </xf>
    <xf numFmtId="0" fontId="34" fillId="10" borderId="20" xfId="0" applyFont="1" applyFill="1" applyBorder="1" applyAlignment="1">
      <alignment vertical="center" wrapText="1"/>
    </xf>
    <xf numFmtId="0" fontId="34" fillId="10" borderId="19" xfId="0" applyFont="1" applyFill="1" applyBorder="1" applyAlignment="1">
      <alignment vertical="center" wrapText="1"/>
    </xf>
    <xf numFmtId="0" fontId="34" fillId="0" borderId="14" xfId="0" applyFont="1" applyBorder="1" applyAlignment="1">
      <alignment vertical="center" wrapText="1"/>
    </xf>
    <xf numFmtId="0" fontId="34" fillId="4" borderId="2" xfId="0" applyFont="1" applyFill="1" applyBorder="1" applyAlignment="1">
      <alignment horizontal="center" vertical="top" wrapText="1"/>
    </xf>
    <xf numFmtId="0" fontId="34" fillId="4" borderId="2" xfId="0" applyFont="1" applyFill="1" applyBorder="1" applyAlignment="1">
      <alignment horizontal="center" vertical="top" wrapText="1" shrinkToFit="1"/>
    </xf>
    <xf numFmtId="0" fontId="36" fillId="4" borderId="2" xfId="0" applyFont="1" applyFill="1" applyBorder="1" applyAlignment="1">
      <alignment horizontal="center" vertical="top" wrapText="1"/>
    </xf>
    <xf numFmtId="164" fontId="34" fillId="4" borderId="2" xfId="0" applyNumberFormat="1" applyFont="1" applyFill="1" applyBorder="1" applyAlignment="1">
      <alignment horizontal="center" vertical="center" wrapText="1"/>
    </xf>
    <xf numFmtId="0" fontId="34" fillId="9" borderId="2" xfId="0" applyFont="1" applyFill="1" applyBorder="1" applyAlignment="1">
      <alignment horizontal="center" vertical="center" wrapText="1"/>
    </xf>
    <xf numFmtId="0" fontId="36" fillId="9" borderId="2" xfId="0" applyFont="1" applyFill="1" applyBorder="1" applyAlignment="1">
      <alignment vertical="top" wrapText="1"/>
    </xf>
    <xf numFmtId="0" fontId="36" fillId="9" borderId="2" xfId="0" applyFont="1" applyFill="1" applyBorder="1" applyAlignment="1">
      <alignment vertical="top" wrapText="1" shrinkToFit="1"/>
    </xf>
    <xf numFmtId="0" fontId="36" fillId="9" borderId="2" xfId="0" applyFont="1" applyFill="1" applyBorder="1" applyAlignment="1">
      <alignment horizontal="center" vertical="top" wrapText="1"/>
    </xf>
    <xf numFmtId="164" fontId="36" fillId="9" borderId="2" xfId="0" applyNumberFormat="1" applyFont="1" applyFill="1" applyBorder="1" applyAlignment="1">
      <alignment horizontal="center" vertical="center" wrapText="1"/>
    </xf>
    <xf numFmtId="0" fontId="36" fillId="0" borderId="2" xfId="0" applyFont="1" applyBorder="1" applyAlignment="1">
      <alignment horizontal="center" vertical="center" wrapText="1" shrinkToFit="1"/>
    </xf>
    <xf numFmtId="0" fontId="35" fillId="0" borderId="2" xfId="0" applyFont="1" applyBorder="1" applyAlignment="1">
      <alignment horizontal="center" vertical="center" wrapText="1" shrinkToFit="1"/>
    </xf>
    <xf numFmtId="0" fontId="34" fillId="0" borderId="2" xfId="0" applyFont="1" applyBorder="1" applyAlignment="1">
      <alignment vertical="center" wrapText="1"/>
    </xf>
    <xf numFmtId="0" fontId="31" fillId="0" borderId="0" xfId="0" applyFont="1"/>
    <xf numFmtId="0" fontId="31" fillId="0" borderId="0" xfId="0" applyFont="1" applyAlignment="1">
      <alignment wrapText="1"/>
    </xf>
    <xf numFmtId="0" fontId="31" fillId="0" borderId="0" xfId="0" applyFont="1" applyFill="1" applyAlignment="1">
      <alignment wrapText="1"/>
    </xf>
    <xf numFmtId="0" fontId="36" fillId="0" borderId="2" xfId="0" applyFont="1" applyFill="1" applyBorder="1" applyAlignment="1">
      <alignment horizontal="center" vertical="top" wrapText="1" shrinkToFit="1"/>
    </xf>
    <xf numFmtId="0" fontId="36" fillId="0" borderId="2" xfId="0" applyFont="1" applyBorder="1" applyAlignment="1">
      <alignment horizontal="justify" vertical="top" wrapText="1" shrinkToFit="1"/>
    </xf>
    <xf numFmtId="0" fontId="31" fillId="9" borderId="0" xfId="0" applyFont="1" applyFill="1"/>
    <xf numFmtId="0" fontId="37" fillId="0" borderId="2" xfId="0" applyFont="1" applyBorder="1" applyAlignment="1">
      <alignment vertical="top" wrapText="1"/>
    </xf>
    <xf numFmtId="0" fontId="36" fillId="0" borderId="2" xfId="0" applyNumberFormat="1" applyFont="1" applyBorder="1" applyAlignment="1">
      <alignment horizontal="left" vertical="top" wrapText="1"/>
    </xf>
    <xf numFmtId="0" fontId="24" fillId="0" borderId="0" xfId="0" applyFont="1" applyAlignment="1">
      <alignment horizontal="center" vertical="center"/>
    </xf>
    <xf numFmtId="0" fontId="39" fillId="0" borderId="2" xfId="0" applyFont="1" applyBorder="1" applyAlignment="1">
      <alignment vertical="top" wrapText="1"/>
    </xf>
    <xf numFmtId="0" fontId="40" fillId="0" borderId="2" xfId="0" applyFont="1" applyBorder="1" applyAlignment="1">
      <alignment vertical="top" wrapText="1"/>
    </xf>
    <xf numFmtId="0" fontId="41" fillId="0" borderId="2" xfId="0" applyFont="1" applyBorder="1" applyAlignment="1">
      <alignment vertical="top" wrapText="1"/>
    </xf>
    <xf numFmtId="0" fontId="40" fillId="0" borderId="2" xfId="0" applyFont="1" applyFill="1" applyBorder="1" applyAlignment="1">
      <alignment horizontal="center" vertical="top" wrapText="1"/>
    </xf>
    <xf numFmtId="0" fontId="42" fillId="0" borderId="2" xfId="0" applyFont="1" applyBorder="1" applyAlignment="1">
      <alignment vertical="top" wrapText="1"/>
    </xf>
    <xf numFmtId="0" fontId="3" fillId="0" borderId="2" xfId="0" applyFont="1" applyBorder="1" applyAlignment="1">
      <alignment vertical="top" wrapText="1"/>
    </xf>
    <xf numFmtId="0" fontId="19" fillId="0" borderId="2" xfId="0" applyFont="1" applyBorder="1" applyAlignment="1">
      <alignment vertical="top"/>
    </xf>
    <xf numFmtId="0" fontId="2" fillId="3" borderId="2" xfId="0" applyFont="1" applyFill="1" applyBorder="1" applyAlignment="1">
      <alignment horizontal="center" vertical="center"/>
    </xf>
    <xf numFmtId="0" fontId="0" fillId="0" borderId="2" xfId="0" applyBorder="1" applyAlignment="1"/>
    <xf numFmtId="0" fontId="7" fillId="0" borderId="2" xfId="0" applyFont="1" applyBorder="1" applyAlignment="1">
      <alignment vertical="top" wrapText="1"/>
    </xf>
    <xf numFmtId="0" fontId="0" fillId="0" borderId="2" xfId="0" applyBorder="1" applyAlignment="1">
      <alignment wrapText="1"/>
    </xf>
    <xf numFmtId="0" fontId="19" fillId="0" borderId="2" xfId="0" applyFont="1" applyBorder="1" applyAlignment="1">
      <alignment vertical="top" wrapText="1"/>
    </xf>
    <xf numFmtId="0" fontId="3" fillId="3" borderId="2" xfId="0" applyFont="1" applyFill="1" applyBorder="1" applyAlignment="1">
      <alignment horizontal="center" vertical="top" wrapText="1"/>
    </xf>
    <xf numFmtId="0" fontId="4" fillId="0" borderId="2" xfId="0" applyFont="1" applyBorder="1" applyAlignment="1">
      <alignment vertical="top" wrapText="1"/>
    </xf>
    <xf numFmtId="0" fontId="1" fillId="2" borderId="21" xfId="0" applyFont="1" applyFill="1" applyBorder="1" applyAlignment="1">
      <alignment horizontal="center" vertical="top" wrapText="1"/>
    </xf>
    <xf numFmtId="0" fontId="1" fillId="2" borderId="18" xfId="0" applyFont="1" applyFill="1" applyBorder="1" applyAlignment="1">
      <alignment horizontal="center" vertical="top" wrapText="1"/>
    </xf>
    <xf numFmtId="0" fontId="1" fillId="2" borderId="16" xfId="0" applyFont="1" applyFill="1" applyBorder="1" applyAlignment="1">
      <alignment horizontal="center" vertical="top" wrapText="1"/>
    </xf>
    <xf numFmtId="0" fontId="1" fillId="2" borderId="1" xfId="0" applyFont="1" applyFill="1" applyBorder="1" applyAlignment="1">
      <alignment horizontal="center" vertical="top" wrapText="1"/>
    </xf>
    <xf numFmtId="164" fontId="8" fillId="3" borderId="0" xfId="0" applyNumberFormat="1" applyFont="1" applyFill="1" applyBorder="1" applyAlignment="1">
      <alignment horizontal="center" vertical="top" wrapText="1"/>
    </xf>
    <xf numFmtId="0" fontId="1" fillId="0" borderId="22" xfId="0" applyFont="1" applyBorder="1" applyAlignment="1">
      <alignment horizontal="center" vertical="center" textRotation="90" wrapText="1"/>
    </xf>
    <xf numFmtId="0" fontId="1" fillId="0" borderId="23" xfId="0" applyFont="1" applyBorder="1" applyAlignment="1">
      <alignment horizontal="center" vertical="center" textRotation="90" wrapText="1"/>
    </xf>
    <xf numFmtId="0" fontId="1" fillId="0" borderId="11" xfId="0" applyFont="1" applyBorder="1" applyAlignment="1">
      <alignment horizontal="center" vertical="center" textRotation="90" wrapText="1"/>
    </xf>
    <xf numFmtId="0" fontId="15" fillId="0" borderId="22" xfId="0" applyFont="1" applyBorder="1" applyAlignment="1">
      <alignment vertical="top" wrapText="1"/>
    </xf>
    <xf numFmtId="0" fontId="15" fillId="0" borderId="23" xfId="0" applyFont="1" applyBorder="1" applyAlignment="1">
      <alignment vertical="top" wrapText="1"/>
    </xf>
    <xf numFmtId="0" fontId="15" fillId="0" borderId="11" xfId="0" applyFont="1" applyBorder="1" applyAlignment="1">
      <alignment vertical="top" wrapText="1"/>
    </xf>
    <xf numFmtId="0" fontId="3" fillId="3" borderId="3" xfId="0" applyFont="1" applyFill="1" applyBorder="1" applyAlignment="1">
      <alignment horizontal="center"/>
    </xf>
    <xf numFmtId="0" fontId="4" fillId="3" borderId="3" xfId="0" applyFont="1" applyFill="1" applyBorder="1" applyAlignment="1">
      <alignment horizontal="center"/>
    </xf>
    <xf numFmtId="0" fontId="1" fillId="0" borderId="22" xfId="0" applyFont="1" applyBorder="1" applyAlignment="1">
      <alignment horizontal="center" vertical="top" wrapText="1"/>
    </xf>
    <xf numFmtId="0" fontId="1" fillId="0" borderId="11" xfId="0" applyFont="1" applyBorder="1" applyAlignment="1">
      <alignment horizontal="center" vertical="top" wrapText="1"/>
    </xf>
    <xf numFmtId="0" fontId="1" fillId="0" borderId="10" xfId="0" applyFont="1" applyBorder="1" applyAlignment="1">
      <alignment horizontal="center" vertical="top" wrapText="1"/>
    </xf>
    <xf numFmtId="164" fontId="1" fillId="0" borderId="0" xfId="0" applyNumberFormat="1" applyFont="1" applyBorder="1" applyAlignment="1">
      <alignment horizontal="center" vertical="top" wrapText="1"/>
    </xf>
    <xf numFmtId="0" fontId="1" fillId="0" borderId="22" xfId="0" applyFont="1" applyBorder="1" applyAlignment="1">
      <alignment horizontal="center" vertical="center" textRotation="90" shrinkToFit="1"/>
    </xf>
    <xf numFmtId="0" fontId="1" fillId="0" borderId="23" xfId="0" applyFont="1" applyBorder="1" applyAlignment="1">
      <alignment horizontal="center" vertical="center" textRotation="90" shrinkToFit="1"/>
    </xf>
    <xf numFmtId="0" fontId="1" fillId="0" borderId="11" xfId="0" applyFont="1" applyBorder="1" applyAlignment="1">
      <alignment horizontal="center" vertical="center" textRotation="90" shrinkToFi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0" borderId="22" xfId="0" applyFont="1" applyBorder="1" applyAlignment="1">
      <alignment horizontal="center" vertical="top" shrinkToFit="1"/>
    </xf>
    <xf numFmtId="0" fontId="1" fillId="0" borderId="11" xfId="0" applyFont="1" applyBorder="1" applyAlignment="1">
      <alignment horizontal="center" vertical="top" shrinkToFit="1"/>
    </xf>
    <xf numFmtId="0" fontId="3" fillId="8" borderId="0" xfId="0" applyFont="1" applyFill="1" applyAlignment="1">
      <alignment horizontal="center" vertical="center" wrapText="1" shrinkToFit="1"/>
    </xf>
    <xf numFmtId="0" fontId="0" fillId="0" borderId="0" xfId="0" applyAlignment="1"/>
    <xf numFmtId="0" fontId="8" fillId="4" borderId="21"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7" fillId="0" borderId="17"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24" xfId="0" applyBorder="1" applyAlignment="1"/>
    <xf numFmtId="0" fontId="0" fillId="0" borderId="25" xfId="0" applyBorder="1" applyAlignment="1"/>
    <xf numFmtId="0" fontId="0" fillId="0" borderId="0" xfId="0" applyBorder="1" applyAlignment="1"/>
    <xf numFmtId="0" fontId="0" fillId="0" borderId="4" xfId="0" applyBorder="1" applyAlignment="1"/>
    <xf numFmtId="0" fontId="13" fillId="3" borderId="3" xfId="0" applyFont="1" applyFill="1" applyBorder="1" applyAlignment="1">
      <alignment horizontal="center" wrapText="1"/>
    </xf>
    <xf numFmtId="0" fontId="14" fillId="3" borderId="3" xfId="0" applyFont="1" applyFill="1" applyBorder="1" applyAlignment="1">
      <alignment horizontal="center" wrapText="1"/>
    </xf>
    <xf numFmtId="164" fontId="6" fillId="0" borderId="0" xfId="0" applyNumberFormat="1" applyFont="1" applyBorder="1" applyAlignment="1">
      <alignment horizontal="center" vertical="top" wrapText="1"/>
    </xf>
    <xf numFmtId="0" fontId="1" fillId="0" borderId="22" xfId="0" applyFont="1" applyBorder="1" applyAlignment="1">
      <alignment horizontal="center" vertical="center" textRotation="90" wrapText="1" shrinkToFit="1"/>
    </xf>
    <xf numFmtId="0" fontId="1" fillId="0" borderId="23" xfId="0" applyFont="1" applyBorder="1" applyAlignment="1">
      <alignment horizontal="center" vertical="center" textRotation="90" wrapText="1" shrinkToFit="1"/>
    </xf>
    <xf numFmtId="0" fontId="1" fillId="0" borderId="11" xfId="0" applyFont="1" applyBorder="1" applyAlignment="1">
      <alignment horizontal="center" vertical="center" textRotation="90" wrapText="1" shrinkToFit="1"/>
    </xf>
    <xf numFmtId="0" fontId="1" fillId="0" borderId="22" xfId="0" applyFont="1" applyBorder="1" applyAlignment="1">
      <alignment horizontal="center" vertical="top" wrapText="1" shrinkToFit="1"/>
    </xf>
    <xf numFmtId="0" fontId="1" fillId="0" borderId="11" xfId="0" applyFont="1" applyBorder="1" applyAlignment="1">
      <alignment horizontal="center" vertical="top" wrapText="1" shrinkToFit="1"/>
    </xf>
    <xf numFmtId="164" fontId="20" fillId="7" borderId="21" xfId="0" applyNumberFormat="1" applyFont="1" applyFill="1" applyBorder="1" applyAlignment="1">
      <alignment horizontal="center" vertical="top" wrapText="1"/>
    </xf>
    <xf numFmtId="164" fontId="20" fillId="7" borderId="16" xfId="0" applyNumberFormat="1" applyFont="1" applyFill="1" applyBorder="1" applyAlignment="1">
      <alignment horizontal="center" vertical="top" wrapText="1"/>
    </xf>
    <xf numFmtId="0" fontId="20" fillId="5" borderId="16" xfId="0" applyFont="1" applyFill="1" applyBorder="1" applyAlignment="1">
      <alignment horizontal="center" vertical="top" wrapText="1"/>
    </xf>
    <xf numFmtId="0" fontId="20" fillId="5" borderId="1" xfId="0" applyFont="1" applyFill="1" applyBorder="1" applyAlignment="1">
      <alignment horizontal="center" vertical="top" wrapText="1"/>
    </xf>
    <xf numFmtId="164" fontId="20" fillId="3" borderId="21" xfId="0" applyNumberFormat="1" applyFont="1" applyFill="1" applyBorder="1" applyAlignment="1">
      <alignment horizontal="center" vertical="top" wrapText="1"/>
    </xf>
    <xf numFmtId="164" fontId="20" fillId="3" borderId="16" xfId="0" applyNumberFormat="1" applyFont="1" applyFill="1" applyBorder="1" applyAlignment="1">
      <alignment horizontal="center" vertical="top" wrapText="1"/>
    </xf>
    <xf numFmtId="164" fontId="20" fillId="4" borderId="21" xfId="0" applyNumberFormat="1" applyFont="1" applyFill="1" applyBorder="1" applyAlignment="1">
      <alignment horizontal="center" vertical="top" wrapText="1"/>
    </xf>
    <xf numFmtId="164" fontId="20" fillId="4" borderId="16" xfId="0" applyNumberFormat="1" applyFont="1" applyFill="1" applyBorder="1" applyAlignment="1">
      <alignment horizontal="center" vertical="top" wrapText="1"/>
    </xf>
    <xf numFmtId="0" fontId="27" fillId="0" borderId="22"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11"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11" xfId="0" applyFont="1" applyBorder="1" applyAlignment="1">
      <alignment horizontal="center" vertical="center" wrapText="1"/>
    </xf>
    <xf numFmtId="0" fontId="20" fillId="3" borderId="16" xfId="0" applyFont="1" applyFill="1" applyBorder="1" applyAlignment="1">
      <alignment horizontal="center" vertical="top" wrapText="1"/>
    </xf>
    <xf numFmtId="0" fontId="20" fillId="3" borderId="1" xfId="0" applyFont="1" applyFill="1" applyBorder="1" applyAlignment="1">
      <alignment horizontal="center" vertical="top" wrapText="1"/>
    </xf>
    <xf numFmtId="0" fontId="24" fillId="0" borderId="12" xfId="0" applyFont="1" applyBorder="1" applyAlignment="1">
      <alignment horizontal="center" vertical="center" shrinkToFit="1"/>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1" fillId="4" borderId="21" xfId="0" applyFont="1" applyFill="1" applyBorder="1" applyAlignment="1">
      <alignment horizontal="center" vertical="top" wrapText="1"/>
    </xf>
    <xf numFmtId="0" fontId="1" fillId="4" borderId="17" xfId="0" applyFont="1" applyFill="1" applyBorder="1" applyAlignment="1">
      <alignment horizontal="center" vertical="top" wrapText="1"/>
    </xf>
    <xf numFmtId="0" fontId="1" fillId="4" borderId="18" xfId="0" applyFont="1" applyFill="1" applyBorder="1" applyAlignment="1">
      <alignment horizontal="center" vertical="top" wrapText="1"/>
    </xf>
    <xf numFmtId="0" fontId="1" fillId="4" borderId="16" xfId="0" applyFont="1" applyFill="1" applyBorder="1" applyAlignment="1">
      <alignment horizontal="center" vertical="top" wrapText="1"/>
    </xf>
    <xf numFmtId="0" fontId="1" fillId="4" borderId="3" xfId="0" applyFont="1" applyFill="1" applyBorder="1" applyAlignment="1">
      <alignment horizontal="center" vertical="top" wrapText="1"/>
    </xf>
    <xf numFmtId="0" fontId="1" fillId="4" borderId="1" xfId="0" applyFont="1" applyFill="1" applyBorder="1" applyAlignment="1">
      <alignment horizontal="center" vertical="top" wrapText="1"/>
    </xf>
    <xf numFmtId="0" fontId="1" fillId="7" borderId="21" xfId="0" applyFont="1" applyFill="1" applyBorder="1" applyAlignment="1">
      <alignment horizontal="center" vertical="top" wrapText="1"/>
    </xf>
    <xf numFmtId="0" fontId="1" fillId="7" borderId="17" xfId="0" applyFont="1" applyFill="1" applyBorder="1" applyAlignment="1">
      <alignment horizontal="center" vertical="top" wrapText="1"/>
    </xf>
    <xf numFmtId="0" fontId="1" fillId="7" borderId="18" xfId="0" applyFont="1" applyFill="1" applyBorder="1" applyAlignment="1">
      <alignment horizontal="center" vertical="top" wrapText="1"/>
    </xf>
    <xf numFmtId="0" fontId="1" fillId="7" borderId="16" xfId="0" applyFont="1" applyFill="1" applyBorder="1" applyAlignment="1">
      <alignment horizontal="center" vertical="top" wrapText="1"/>
    </xf>
    <xf numFmtId="0" fontId="1" fillId="7" borderId="3" xfId="0" applyFont="1" applyFill="1" applyBorder="1" applyAlignment="1">
      <alignment horizontal="center" vertical="top" wrapText="1"/>
    </xf>
    <xf numFmtId="0" fontId="1" fillId="7" borderId="1" xfId="0" applyFont="1" applyFill="1" applyBorder="1" applyAlignment="1">
      <alignment horizontal="center" vertical="top" wrapText="1"/>
    </xf>
    <xf numFmtId="0" fontId="1" fillId="3" borderId="21" xfId="0" applyFont="1" applyFill="1" applyBorder="1" applyAlignment="1">
      <alignment horizontal="center" vertical="top" wrapText="1"/>
    </xf>
    <xf numFmtId="0" fontId="1" fillId="3" borderId="17" xfId="0" applyFont="1" applyFill="1" applyBorder="1" applyAlignment="1">
      <alignment horizontal="center" vertical="top" wrapText="1"/>
    </xf>
    <xf numFmtId="0" fontId="1" fillId="3" borderId="18" xfId="0" applyFont="1" applyFill="1" applyBorder="1" applyAlignment="1">
      <alignment horizontal="center" vertical="top" wrapText="1"/>
    </xf>
    <xf numFmtId="0" fontId="1" fillId="3" borderId="16" xfId="0" applyFont="1" applyFill="1" applyBorder="1" applyAlignment="1">
      <alignment horizontal="center" vertical="top" wrapText="1"/>
    </xf>
    <xf numFmtId="0" fontId="1" fillId="3" borderId="3" xfId="0" applyFont="1" applyFill="1" applyBorder="1" applyAlignment="1">
      <alignment horizontal="center" vertical="top" wrapText="1"/>
    </xf>
    <xf numFmtId="0" fontId="1" fillId="3" borderId="1" xfId="0" applyFont="1" applyFill="1" applyBorder="1" applyAlignment="1">
      <alignment horizontal="center" vertical="top" wrapText="1"/>
    </xf>
    <xf numFmtId="0" fontId="3" fillId="0" borderId="2" xfId="0" applyFont="1" applyBorder="1" applyAlignment="1">
      <alignment horizontal="center" vertical="center"/>
    </xf>
    <xf numFmtId="0" fontId="0" fillId="0" borderId="2" xfId="0" applyBorder="1" applyAlignment="1">
      <alignment horizontal="center"/>
    </xf>
    <xf numFmtId="0" fontId="8" fillId="4" borderId="21" xfId="0" applyFont="1" applyFill="1" applyBorder="1" applyAlignment="1">
      <alignment horizontal="center" vertical="top" wrapText="1"/>
    </xf>
    <xf numFmtId="0" fontId="8" fillId="4" borderId="17" xfId="0" applyFont="1" applyFill="1" applyBorder="1" applyAlignment="1">
      <alignment horizontal="center" vertical="top" wrapText="1"/>
    </xf>
    <xf numFmtId="0" fontId="8" fillId="4" borderId="18" xfId="0" applyFont="1" applyFill="1" applyBorder="1" applyAlignment="1">
      <alignment horizontal="center" vertical="top" wrapText="1"/>
    </xf>
    <xf numFmtId="0" fontId="8" fillId="4" borderId="16" xfId="0" applyFont="1" applyFill="1" applyBorder="1" applyAlignment="1">
      <alignment horizontal="center" vertical="top" wrapText="1"/>
    </xf>
    <xf numFmtId="0" fontId="8" fillId="4" borderId="3" xfId="0" applyFont="1" applyFill="1" applyBorder="1" applyAlignment="1">
      <alignment horizontal="center" vertical="top" wrapText="1"/>
    </xf>
    <xf numFmtId="0" fontId="8" fillId="4" borderId="1" xfId="0" applyFont="1" applyFill="1" applyBorder="1" applyAlignment="1">
      <alignment horizontal="center" vertical="top" wrapText="1"/>
    </xf>
    <xf numFmtId="0" fontId="20" fillId="0" borderId="21" xfId="0" applyFont="1" applyBorder="1" applyAlignment="1">
      <alignment horizontal="center" vertical="top" wrapText="1"/>
    </xf>
    <xf numFmtId="0" fontId="0" fillId="0" borderId="18" xfId="0" applyBorder="1" applyAlignment="1">
      <alignment horizontal="center" vertical="top" wrapText="1"/>
    </xf>
    <xf numFmtId="0" fontId="0" fillId="0" borderId="16" xfId="0" applyBorder="1" applyAlignment="1">
      <alignment horizontal="center" vertical="top" wrapText="1"/>
    </xf>
    <xf numFmtId="0" fontId="0" fillId="0" borderId="1" xfId="0" applyBorder="1" applyAlignment="1">
      <alignment horizontal="center" vertical="top" wrapText="1"/>
    </xf>
    <xf numFmtId="0" fontId="6" fillId="0" borderId="7" xfId="0" applyFont="1" applyBorder="1" applyAlignment="1">
      <alignment horizontal="center" vertical="top" wrapText="1"/>
    </xf>
    <xf numFmtId="0" fontId="6" fillId="0" borderId="8" xfId="0" applyFont="1" applyBorder="1" applyAlignment="1">
      <alignment horizontal="center" vertical="top" wrapText="1"/>
    </xf>
    <xf numFmtId="0" fontId="6" fillId="0" borderId="9" xfId="0" applyFont="1" applyBorder="1" applyAlignment="1">
      <alignment horizontal="center" vertical="top" wrapText="1"/>
    </xf>
    <xf numFmtId="164" fontId="20" fillId="0" borderId="21" xfId="0" applyNumberFormat="1" applyFont="1" applyBorder="1" applyAlignment="1">
      <alignment horizontal="center" vertical="top" wrapText="1"/>
    </xf>
    <xf numFmtId="164" fontId="20" fillId="0" borderId="16" xfId="0" applyNumberFormat="1" applyFont="1" applyBorder="1" applyAlignment="1">
      <alignment horizontal="center" vertical="top" wrapText="1"/>
    </xf>
    <xf numFmtId="0" fontId="20" fillId="3" borderId="16" xfId="0" applyFont="1" applyFill="1" applyBorder="1" applyAlignment="1">
      <alignment vertical="top" wrapText="1"/>
    </xf>
    <xf numFmtId="0" fontId="0" fillId="0" borderId="1" xfId="0" applyBorder="1" applyAlignment="1">
      <alignment wrapText="1"/>
    </xf>
    <xf numFmtId="164" fontId="20" fillId="4" borderId="17" xfId="0" applyNumberFormat="1" applyFont="1" applyFill="1" applyBorder="1" applyAlignment="1">
      <alignment horizontal="center" vertical="top" wrapText="1"/>
    </xf>
    <xf numFmtId="164" fontId="20" fillId="4" borderId="3" xfId="0" applyNumberFormat="1" applyFont="1" applyFill="1" applyBorder="1" applyAlignment="1">
      <alignment horizontal="center" vertical="top" wrapText="1"/>
    </xf>
    <xf numFmtId="0" fontId="3" fillId="0" borderId="26" xfId="0" applyFont="1" applyBorder="1" applyAlignment="1">
      <alignment horizontal="center" vertical="center"/>
    </xf>
    <xf numFmtId="0" fontId="0" fillId="0" borderId="0" xfId="0" applyAlignment="1">
      <alignment horizontal="center"/>
    </xf>
    <xf numFmtId="0" fontId="0" fillId="0" borderId="4" xfId="0" applyBorder="1" applyAlignment="1">
      <alignment horizontal="center"/>
    </xf>
    <xf numFmtId="164" fontId="29" fillId="0" borderId="17" xfId="0" applyNumberFormat="1" applyFont="1" applyBorder="1" applyAlignment="1">
      <alignment horizontal="center" vertical="top" wrapText="1"/>
    </xf>
    <xf numFmtId="164" fontId="29" fillId="0" borderId="3" xfId="0" applyNumberFormat="1" applyFont="1" applyBorder="1" applyAlignment="1">
      <alignment horizontal="center" vertical="top" wrapText="1"/>
    </xf>
    <xf numFmtId="0" fontId="28" fillId="0" borderId="7" xfId="0" applyFont="1" applyBorder="1" applyAlignment="1">
      <alignment horizontal="center" vertical="top" wrapText="1"/>
    </xf>
    <xf numFmtId="0" fontId="28" fillId="0" borderId="8" xfId="0" applyFont="1" applyBorder="1" applyAlignment="1">
      <alignment horizontal="center" vertical="top" wrapText="1"/>
    </xf>
    <xf numFmtId="0" fontId="28" fillId="0" borderId="9" xfId="0" applyFont="1" applyBorder="1" applyAlignment="1">
      <alignment horizontal="center" vertical="top" wrapText="1"/>
    </xf>
    <xf numFmtId="164" fontId="29" fillId="0" borderId="10" xfId="0" applyNumberFormat="1" applyFont="1" applyBorder="1" applyAlignment="1">
      <alignment horizontal="center" vertical="top" wrapText="1"/>
    </xf>
    <xf numFmtId="164" fontId="20" fillId="7" borderId="17" xfId="0" applyNumberFormat="1" applyFont="1" applyFill="1" applyBorder="1" applyAlignment="1">
      <alignment horizontal="center" vertical="top" wrapText="1"/>
    </xf>
    <xf numFmtId="164" fontId="20" fillId="7" borderId="3" xfId="0" applyNumberFormat="1" applyFont="1" applyFill="1" applyBorder="1" applyAlignment="1">
      <alignment horizontal="center" vertical="top" wrapText="1"/>
    </xf>
    <xf numFmtId="164" fontId="20" fillId="3" borderId="17" xfId="0" applyNumberFormat="1" applyFont="1" applyFill="1" applyBorder="1" applyAlignment="1">
      <alignment horizontal="center" vertical="top" wrapText="1"/>
    </xf>
    <xf numFmtId="164" fontId="20" fillId="3" borderId="3" xfId="0" applyNumberFormat="1" applyFont="1" applyFill="1" applyBorder="1" applyAlignment="1">
      <alignment horizontal="center" vertical="top" wrapText="1"/>
    </xf>
    <xf numFmtId="164" fontId="20" fillId="4" borderId="2" xfId="0" applyNumberFormat="1" applyFont="1" applyFill="1" applyBorder="1" applyAlignment="1">
      <alignment horizontal="center" vertical="top" wrapText="1"/>
    </xf>
    <xf numFmtId="164" fontId="20" fillId="3" borderId="2" xfId="0" applyNumberFormat="1" applyFont="1" applyFill="1" applyBorder="1" applyAlignment="1">
      <alignment horizontal="center" vertical="top" wrapText="1"/>
    </xf>
    <xf numFmtId="164" fontId="20" fillId="7" borderId="2" xfId="0" applyNumberFormat="1" applyFont="1" applyFill="1" applyBorder="1" applyAlignment="1">
      <alignment horizontal="center" vertical="top" wrapText="1"/>
    </xf>
    <xf numFmtId="0" fontId="20" fillId="0" borderId="10" xfId="0" applyFont="1" applyBorder="1" applyAlignment="1">
      <alignment horizontal="center" vertical="center" wrapText="1"/>
    </xf>
    <xf numFmtId="0" fontId="20" fillId="0" borderId="10" xfId="0" applyFont="1" applyBorder="1" applyAlignment="1">
      <alignment horizontal="center" vertical="top" shrinkToFit="1"/>
    </xf>
    <xf numFmtId="0" fontId="0" fillId="0" borderId="10" xfId="0" applyBorder="1" applyAlignment="1">
      <alignment horizontal="center" vertical="top" shrinkToFit="1"/>
    </xf>
    <xf numFmtId="0" fontId="34" fillId="9" borderId="12" xfId="0" applyFont="1" applyFill="1" applyBorder="1" applyAlignment="1">
      <alignment horizontal="center" vertical="center" wrapText="1"/>
    </xf>
    <xf numFmtId="0" fontId="34" fillId="9" borderId="14" xfId="0" applyFont="1" applyFill="1" applyBorder="1" applyAlignment="1">
      <alignment horizontal="center" vertical="center" wrapText="1"/>
    </xf>
    <xf numFmtId="0" fontId="34" fillId="0" borderId="2" xfId="0" applyFont="1" applyBorder="1" applyAlignment="1">
      <alignment horizontal="center" vertical="center" wrapText="1"/>
    </xf>
    <xf numFmtId="0" fontId="34" fillId="0" borderId="12" xfId="0" applyFont="1" applyBorder="1" applyAlignment="1">
      <alignment horizontal="center" vertical="center" wrapText="1"/>
    </xf>
    <xf numFmtId="0" fontId="34" fillId="0" borderId="14" xfId="0" applyFont="1" applyBorder="1" applyAlignment="1">
      <alignment horizontal="center" vertical="center" wrapText="1"/>
    </xf>
    <xf numFmtId="0" fontId="36" fillId="0" borderId="12" xfId="0" applyFont="1" applyBorder="1" applyAlignment="1">
      <alignment horizontal="center" vertical="top" wrapText="1"/>
    </xf>
    <xf numFmtId="0" fontId="36" fillId="0" borderId="14" xfId="0" applyFont="1" applyBorder="1" applyAlignment="1">
      <alignment horizontal="center" vertical="top" wrapText="1"/>
    </xf>
    <xf numFmtId="0" fontId="34" fillId="10" borderId="27" xfId="0" applyFont="1" applyFill="1" applyBorder="1" applyAlignment="1">
      <alignment horizontal="center" vertical="center" wrapText="1"/>
    </xf>
    <xf numFmtId="0" fontId="34" fillId="10" borderId="20" xfId="0" applyFont="1" applyFill="1" applyBorder="1" applyAlignment="1">
      <alignment horizontal="center" vertical="center" wrapText="1"/>
    </xf>
    <xf numFmtId="0" fontId="39" fillId="0" borderId="12" xfId="0" applyFont="1" applyBorder="1" applyAlignment="1">
      <alignment horizontal="center" vertical="top" wrapText="1"/>
    </xf>
    <xf numFmtId="0" fontId="39" fillId="0" borderId="14" xfId="0" applyFont="1" applyBorder="1" applyAlignment="1">
      <alignment horizontal="center" vertical="top" wrapText="1"/>
    </xf>
    <xf numFmtId="0" fontId="34" fillId="0" borderId="13" xfId="0" applyFont="1" applyBorder="1" applyAlignment="1">
      <alignment horizontal="center" vertical="center" wrapText="1"/>
    </xf>
    <xf numFmtId="164" fontId="34" fillId="0" borderId="2" xfId="0" applyNumberFormat="1" applyFont="1" applyBorder="1" applyAlignment="1">
      <alignment horizontal="center" vertical="center" wrapText="1"/>
    </xf>
    <xf numFmtId="164" fontId="34" fillId="0" borderId="2" xfId="0" applyNumberFormat="1" applyFont="1" applyBorder="1" applyAlignment="1">
      <alignment horizontal="center" vertical="top" wrapText="1"/>
    </xf>
    <xf numFmtId="164" fontId="34" fillId="0" borderId="2" xfId="0" applyNumberFormat="1" applyFont="1" applyBorder="1" applyAlignment="1">
      <alignment horizontal="center" vertical="top" wrapText="1" shrinkToFit="1"/>
    </xf>
    <xf numFmtId="0" fontId="40" fillId="0" borderId="12" xfId="0" applyFont="1" applyBorder="1" applyAlignment="1">
      <alignment horizontal="center" vertical="top" wrapText="1" shrinkToFit="1"/>
    </xf>
    <xf numFmtId="0" fontId="40" fillId="0" borderId="14" xfId="0" applyFont="1" applyBorder="1" applyAlignment="1">
      <alignment horizontal="center" vertical="top" wrapText="1" shrinkToFit="1"/>
    </xf>
    <xf numFmtId="0" fontId="36" fillId="0" borderId="13" xfId="0" applyFont="1" applyBorder="1" applyAlignment="1">
      <alignment horizontal="center" vertical="top" wrapText="1"/>
    </xf>
    <xf numFmtId="0" fontId="33" fillId="10" borderId="27" xfId="0" applyFont="1" applyFill="1" applyBorder="1" applyAlignment="1">
      <alignment horizontal="center" vertical="center" wrapText="1"/>
    </xf>
    <xf numFmtId="0" fontId="33" fillId="10" borderId="20" xfId="0" applyFont="1" applyFill="1" applyBorder="1" applyAlignment="1">
      <alignment horizontal="center" vertical="center" wrapText="1"/>
    </xf>
    <xf numFmtId="0" fontId="39" fillId="0" borderId="12" xfId="0" applyFont="1" applyBorder="1" applyAlignment="1">
      <alignment horizontal="center" vertical="center" wrapText="1"/>
    </xf>
    <xf numFmtId="0" fontId="39" fillId="0" borderId="14" xfId="0" applyFont="1" applyBorder="1" applyAlignment="1">
      <alignment horizontal="center"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1240155</xdr:colOff>
      <xdr:row>35</xdr:row>
      <xdr:rowOff>929640</xdr:rowOff>
    </xdr:from>
    <xdr:ext cx="185301" cy="499290"/>
    <xdr:sp macro="" textlink="">
      <xdr:nvSpPr>
        <xdr:cNvPr id="2" name="1 CuadroTexto"/>
        <xdr:cNvSpPr txBox="1"/>
      </xdr:nvSpPr>
      <xdr:spPr>
        <a:xfrm>
          <a:off x="7696200" y="10742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ES"/>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L33"/>
  <sheetViews>
    <sheetView view="pageBreakPreview" zoomScale="75" zoomScaleNormal="75" workbookViewId="0">
      <selection sqref="A1:L27"/>
    </sheetView>
  </sheetViews>
  <sheetFormatPr baseColWidth="10" defaultRowHeight="12.75"/>
  <cols>
    <col min="12" max="12" width="29" customWidth="1"/>
  </cols>
  <sheetData>
    <row r="1" spans="1:12">
      <c r="A1" s="241" t="s">
        <v>337</v>
      </c>
      <c r="B1" s="241"/>
      <c r="C1" s="241"/>
      <c r="D1" s="241"/>
      <c r="E1" s="241"/>
      <c r="F1" s="241"/>
      <c r="G1" s="241"/>
      <c r="H1" s="242"/>
      <c r="I1" s="242"/>
      <c r="J1" s="242"/>
      <c r="K1" s="242"/>
      <c r="L1" s="242"/>
    </row>
    <row r="2" spans="1:12">
      <c r="A2" s="241"/>
      <c r="B2" s="241"/>
      <c r="C2" s="241"/>
      <c r="D2" s="241"/>
      <c r="E2" s="241"/>
      <c r="F2" s="241"/>
      <c r="G2" s="241"/>
      <c r="H2" s="242"/>
      <c r="I2" s="242"/>
      <c r="J2" s="242"/>
      <c r="K2" s="242"/>
      <c r="L2" s="242"/>
    </row>
    <row r="3" spans="1:12">
      <c r="A3" s="241" t="s">
        <v>338</v>
      </c>
      <c r="B3" s="241"/>
      <c r="C3" s="241"/>
      <c r="D3" s="241"/>
      <c r="E3" s="241"/>
      <c r="F3" s="241"/>
      <c r="G3" s="241"/>
      <c r="H3" s="242"/>
      <c r="I3" s="242"/>
      <c r="J3" s="242"/>
      <c r="K3" s="242"/>
      <c r="L3" s="242"/>
    </row>
    <row r="4" spans="1:12">
      <c r="A4" s="241"/>
      <c r="B4" s="241"/>
      <c r="C4" s="241"/>
      <c r="D4" s="241"/>
      <c r="E4" s="241"/>
      <c r="F4" s="241"/>
      <c r="G4" s="241"/>
      <c r="H4" s="242"/>
      <c r="I4" s="242"/>
      <c r="J4" s="242"/>
      <c r="K4" s="242"/>
      <c r="L4" s="242"/>
    </row>
    <row r="5" spans="1:12">
      <c r="A5" s="82"/>
      <c r="B5" s="82"/>
      <c r="C5" s="82"/>
      <c r="D5" s="82"/>
      <c r="E5" s="82"/>
      <c r="F5" s="82"/>
      <c r="G5" s="82"/>
      <c r="H5" s="82"/>
      <c r="I5" s="82"/>
      <c r="J5" s="82"/>
      <c r="K5" s="82"/>
      <c r="L5" s="82"/>
    </row>
    <row r="6" spans="1:12">
      <c r="A6" s="82"/>
      <c r="B6" s="82"/>
      <c r="C6" s="82"/>
      <c r="D6" s="82"/>
      <c r="E6" s="82"/>
      <c r="F6" s="82"/>
      <c r="G6" s="82"/>
      <c r="H6" s="82"/>
      <c r="I6" s="82"/>
      <c r="J6" s="82"/>
      <c r="K6" s="82"/>
      <c r="L6" s="82"/>
    </row>
    <row r="7" spans="1:12" ht="31.5" customHeight="1">
      <c r="A7" s="240" t="s">
        <v>339</v>
      </c>
      <c r="B7" s="240"/>
      <c r="C7" s="240"/>
      <c r="D7" s="240"/>
      <c r="E7" s="240"/>
      <c r="F7" s="240"/>
      <c r="G7" s="240"/>
      <c r="H7" s="240"/>
      <c r="I7" s="240"/>
      <c r="J7" s="240"/>
      <c r="K7" s="240"/>
      <c r="L7" s="240"/>
    </row>
    <row r="8" spans="1:12" s="16" customFormat="1" ht="31.5" customHeight="1">
      <c r="A8" s="245" t="s">
        <v>340</v>
      </c>
      <c r="B8" s="245"/>
      <c r="C8" s="245"/>
      <c r="D8" s="245"/>
      <c r="E8" s="245"/>
      <c r="F8" s="245"/>
      <c r="G8" s="245"/>
      <c r="H8" s="245"/>
      <c r="I8" s="245"/>
      <c r="J8" s="245"/>
      <c r="K8" s="245"/>
      <c r="L8" s="245"/>
    </row>
    <row r="9" spans="1:12">
      <c r="A9" s="82"/>
      <c r="B9" s="82"/>
      <c r="C9" s="82"/>
      <c r="D9" s="82"/>
      <c r="E9" s="82"/>
      <c r="F9" s="82"/>
      <c r="G9" s="82"/>
      <c r="H9" s="82"/>
      <c r="I9" s="82"/>
      <c r="J9" s="82"/>
      <c r="K9" s="82"/>
      <c r="L9" s="82"/>
    </row>
    <row r="10" spans="1:12" ht="15">
      <c r="A10" s="245" t="s">
        <v>341</v>
      </c>
      <c r="B10" s="245"/>
      <c r="C10" s="245"/>
      <c r="D10" s="245"/>
      <c r="E10" s="245"/>
      <c r="F10" s="245"/>
      <c r="G10" s="245"/>
      <c r="H10" s="245"/>
      <c r="I10" s="245"/>
      <c r="J10" s="245"/>
      <c r="K10" s="245"/>
      <c r="L10" s="245"/>
    </row>
    <row r="11" spans="1:12">
      <c r="A11" s="82"/>
      <c r="B11" s="82"/>
      <c r="C11" s="82"/>
      <c r="D11" s="82"/>
      <c r="E11" s="82"/>
      <c r="F11" s="82"/>
      <c r="G11" s="82"/>
      <c r="H11" s="82"/>
      <c r="I11" s="82"/>
      <c r="J11" s="82"/>
      <c r="K11" s="82"/>
      <c r="L11" s="82"/>
    </row>
    <row r="12" spans="1:12">
      <c r="A12" s="82"/>
      <c r="B12" s="82"/>
      <c r="C12" s="82"/>
      <c r="D12" s="82"/>
      <c r="E12" s="82"/>
      <c r="F12" s="82"/>
      <c r="G12" s="82"/>
      <c r="H12" s="82"/>
      <c r="I12" s="82"/>
      <c r="J12" s="82"/>
      <c r="K12" s="82"/>
      <c r="L12" s="82"/>
    </row>
    <row r="13" spans="1:12" s="72" customFormat="1" ht="18">
      <c r="A13" s="245" t="s">
        <v>342</v>
      </c>
      <c r="B13" s="245"/>
      <c r="C13" s="245"/>
      <c r="D13" s="245"/>
      <c r="E13" s="245"/>
      <c r="F13" s="245"/>
      <c r="G13" s="245"/>
      <c r="H13" s="245"/>
      <c r="I13" s="245"/>
      <c r="J13" s="245"/>
      <c r="K13" s="245"/>
      <c r="L13" s="245"/>
    </row>
    <row r="14" spans="1:12" s="72" customFormat="1" ht="18">
      <c r="A14" s="245" t="s">
        <v>343</v>
      </c>
      <c r="B14" s="245"/>
      <c r="C14" s="245"/>
      <c r="D14" s="245"/>
      <c r="E14" s="245"/>
      <c r="F14" s="245"/>
      <c r="G14" s="245"/>
      <c r="H14" s="245"/>
      <c r="I14" s="245"/>
      <c r="J14" s="245"/>
      <c r="K14" s="245"/>
      <c r="L14" s="245"/>
    </row>
    <row r="15" spans="1:12" s="72" customFormat="1" ht="18">
      <c r="A15" s="245"/>
      <c r="B15" s="245"/>
      <c r="C15" s="245"/>
      <c r="D15" s="245"/>
      <c r="E15" s="245"/>
      <c r="F15" s="245"/>
      <c r="G15" s="245"/>
      <c r="H15" s="245"/>
      <c r="I15" s="245"/>
      <c r="J15" s="245"/>
      <c r="K15" s="245"/>
      <c r="L15" s="245"/>
    </row>
    <row r="16" spans="1:12" s="72" customFormat="1" ht="18">
      <c r="A16" s="245" t="s">
        <v>345</v>
      </c>
      <c r="B16" s="245"/>
      <c r="C16" s="245"/>
      <c r="D16" s="245"/>
      <c r="E16" s="245"/>
      <c r="F16" s="245"/>
      <c r="G16" s="245"/>
      <c r="H16" s="245"/>
      <c r="I16" s="245"/>
      <c r="J16" s="245"/>
      <c r="K16" s="245"/>
      <c r="L16" s="245"/>
    </row>
    <row r="17" spans="1:12" s="72" customFormat="1" ht="18">
      <c r="A17" s="245" t="s">
        <v>344</v>
      </c>
      <c r="B17" s="245"/>
      <c r="C17" s="245"/>
      <c r="D17" s="245"/>
      <c r="E17" s="245"/>
      <c r="F17" s="245"/>
      <c r="G17" s="245"/>
      <c r="H17" s="245"/>
      <c r="I17" s="245"/>
      <c r="J17" s="245"/>
      <c r="K17" s="245"/>
      <c r="L17" s="245"/>
    </row>
    <row r="18" spans="1:12" s="72" customFormat="1" ht="18">
      <c r="A18" s="245"/>
      <c r="B18" s="245"/>
      <c r="C18" s="245"/>
      <c r="D18" s="245"/>
      <c r="E18" s="245"/>
      <c r="F18" s="245"/>
      <c r="G18" s="245"/>
      <c r="H18" s="245"/>
      <c r="I18" s="245"/>
      <c r="J18" s="245"/>
      <c r="K18" s="245"/>
      <c r="L18" s="245"/>
    </row>
    <row r="19" spans="1:12" s="72" customFormat="1" ht="18">
      <c r="A19" s="246" t="s">
        <v>346</v>
      </c>
      <c r="B19" s="246"/>
      <c r="C19" s="246"/>
      <c r="D19" s="246"/>
      <c r="E19" s="246"/>
      <c r="F19" s="246"/>
      <c r="G19" s="246"/>
      <c r="H19" s="246"/>
      <c r="I19" s="246"/>
      <c r="J19" s="246"/>
      <c r="K19" s="246"/>
      <c r="L19" s="246"/>
    </row>
    <row r="20" spans="1:12" s="72" customFormat="1" ht="50.25" customHeight="1">
      <c r="A20" s="239" t="s">
        <v>347</v>
      </c>
      <c r="B20" s="239"/>
      <c r="C20" s="239"/>
      <c r="D20" s="239"/>
      <c r="E20" s="83"/>
      <c r="F20" s="83"/>
      <c r="G20" s="83"/>
      <c r="H20" s="83"/>
      <c r="I20" s="83"/>
      <c r="J20" s="83"/>
      <c r="K20" s="83"/>
      <c r="L20" s="83">
        <v>1.95</v>
      </c>
    </row>
    <row r="21" spans="1:12" s="72" customFormat="1" ht="18">
      <c r="A21" s="247"/>
      <c r="B21" s="247"/>
      <c r="C21" s="247"/>
      <c r="D21" s="247"/>
      <c r="E21" s="247"/>
      <c r="F21" s="247"/>
      <c r="G21" s="247"/>
      <c r="H21" s="247"/>
      <c r="I21" s="247"/>
      <c r="J21" s="247"/>
      <c r="K21" s="247"/>
      <c r="L21" s="247"/>
    </row>
    <row r="22" spans="1:12" s="72" customFormat="1" ht="45" customHeight="1">
      <c r="A22" s="239" t="s">
        <v>348</v>
      </c>
      <c r="B22" s="239"/>
      <c r="C22" s="239"/>
      <c r="D22" s="239"/>
      <c r="E22" s="83"/>
      <c r="F22" s="83"/>
      <c r="G22" s="83"/>
      <c r="H22" s="83"/>
      <c r="I22" s="83"/>
      <c r="J22" s="83"/>
      <c r="K22" s="83"/>
      <c r="L22" s="83">
        <v>3.83</v>
      </c>
    </row>
    <row r="23" spans="1:12" s="72" customFormat="1" ht="18">
      <c r="A23" s="84"/>
      <c r="B23" s="84"/>
      <c r="C23" s="84"/>
      <c r="D23" s="84"/>
      <c r="E23" s="84"/>
      <c r="F23" s="84"/>
      <c r="G23" s="84"/>
      <c r="H23" s="84"/>
      <c r="I23" s="84"/>
      <c r="J23" s="84"/>
      <c r="K23" s="84"/>
      <c r="L23" s="84"/>
    </row>
    <row r="24" spans="1:12" s="72" customFormat="1" ht="18">
      <c r="A24" s="84"/>
      <c r="B24" s="84"/>
      <c r="C24" s="84"/>
      <c r="D24" s="84"/>
      <c r="E24" s="84"/>
      <c r="F24" s="84"/>
      <c r="G24" s="84"/>
      <c r="H24" s="84"/>
      <c r="I24" s="84"/>
      <c r="J24" s="84"/>
      <c r="K24" s="84"/>
      <c r="L24" s="84"/>
    </row>
    <row r="25" spans="1:12" s="72" customFormat="1" ht="18">
      <c r="A25" s="85"/>
      <c r="B25" s="85"/>
      <c r="C25" s="85"/>
      <c r="D25" s="85"/>
      <c r="E25" s="85"/>
      <c r="F25" s="85"/>
      <c r="G25" s="85"/>
      <c r="H25" s="239" t="s">
        <v>349</v>
      </c>
      <c r="I25" s="239"/>
      <c r="J25" s="239"/>
      <c r="K25" s="239"/>
      <c r="L25" s="86">
        <f>SUM(L20,L22)/2</f>
        <v>2.89</v>
      </c>
    </row>
    <row r="26" spans="1:12" s="72" customFormat="1" ht="18">
      <c r="A26" s="85"/>
      <c r="B26" s="85"/>
      <c r="C26" s="85"/>
      <c r="D26" s="85"/>
      <c r="E26" s="85"/>
      <c r="F26" s="85"/>
      <c r="G26" s="85"/>
      <c r="H26" s="85"/>
      <c r="I26" s="85"/>
      <c r="J26" s="85"/>
      <c r="K26" s="85"/>
      <c r="L26" s="85"/>
    </row>
    <row r="27" spans="1:12" s="72" customFormat="1" ht="140.25" customHeight="1">
      <c r="A27" s="243" t="s">
        <v>350</v>
      </c>
      <c r="B27" s="244"/>
      <c r="C27" s="244"/>
      <c r="D27" s="244"/>
      <c r="E27" s="244"/>
      <c r="F27" s="244"/>
      <c r="G27" s="244"/>
      <c r="H27" s="244"/>
      <c r="I27" s="244"/>
      <c r="J27" s="244"/>
      <c r="K27" s="244"/>
      <c r="L27" s="244"/>
    </row>
    <row r="28" spans="1:12" s="72" customFormat="1" ht="18" customHeight="1"/>
    <row r="29" spans="1:12" s="72" customFormat="1" ht="18" customHeight="1"/>
    <row r="30" spans="1:12" s="72" customFormat="1" ht="18" customHeight="1"/>
    <row r="31" spans="1:12" s="72" customFormat="1" ht="18" customHeight="1"/>
    <row r="32" spans="1:12" s="72" customFormat="1" ht="18" customHeight="1"/>
    <row r="33" s="72" customFormat="1" ht="18"/>
  </sheetData>
  <mergeCells count="17">
    <mergeCell ref="A20:D20"/>
    <mergeCell ref="A22:D22"/>
    <mergeCell ref="A7:L7"/>
    <mergeCell ref="A1:L2"/>
    <mergeCell ref="A3:L4"/>
    <mergeCell ref="A27:L27"/>
    <mergeCell ref="A8:L8"/>
    <mergeCell ref="A10:L10"/>
    <mergeCell ref="A13:L13"/>
    <mergeCell ref="A14:L14"/>
    <mergeCell ref="A15:L15"/>
    <mergeCell ref="A16:L16"/>
    <mergeCell ref="A17:L17"/>
    <mergeCell ref="A18:L18"/>
    <mergeCell ref="H25:K25"/>
    <mergeCell ref="A19:L19"/>
    <mergeCell ref="A21:L21"/>
  </mergeCells>
  <phoneticPr fontId="5" type="noConversion"/>
  <pageMargins left="0.75" right="0.75" top="1" bottom="1" header="0" footer="0"/>
  <pageSetup paperSize="9" scale="70" orientation="landscape" horizontalDpi="300" verticalDpi="300" r:id="rId1"/>
  <headerFooter alignWithMargins="0"/>
</worksheet>
</file>

<file path=xl/worksheets/sheet2.xml><?xml version="1.0" encoding="utf-8"?>
<worksheet xmlns="http://schemas.openxmlformats.org/spreadsheetml/2006/main" xmlns:r="http://schemas.openxmlformats.org/officeDocument/2006/relationships">
  <dimension ref="A1:I262"/>
  <sheetViews>
    <sheetView view="pageBreakPreview" topLeftCell="A239" workbookViewId="0">
      <selection activeCell="B263" sqref="B263"/>
    </sheetView>
  </sheetViews>
  <sheetFormatPr baseColWidth="10" defaultRowHeight="15"/>
  <cols>
    <col min="1" max="1" width="13.42578125" style="38" customWidth="1"/>
    <col min="2" max="2" width="80.140625" style="41" customWidth="1"/>
    <col min="3" max="3" width="6.85546875" style="45" customWidth="1"/>
    <col min="4" max="4" width="7.5703125" style="45" customWidth="1"/>
    <col min="5" max="5" width="6.85546875" style="45" customWidth="1"/>
    <col min="6" max="6" width="8.5703125" style="28" customWidth="1"/>
  </cols>
  <sheetData>
    <row r="1" spans="1:9" ht="12.75" customHeight="1">
      <c r="A1" s="272" t="s">
        <v>281</v>
      </c>
      <c r="B1" s="273"/>
      <c r="C1" s="273"/>
      <c r="D1" s="273"/>
      <c r="E1" s="273"/>
      <c r="F1" s="273"/>
      <c r="G1" s="283"/>
      <c r="H1" s="283"/>
      <c r="I1" s="284"/>
    </row>
    <row r="2" spans="1:9" ht="12.75" customHeight="1">
      <c r="A2" s="273"/>
      <c r="B2" s="273"/>
      <c r="C2" s="273"/>
      <c r="D2" s="273"/>
      <c r="E2" s="273"/>
      <c r="F2" s="273"/>
      <c r="G2" s="285"/>
      <c r="H2" s="285"/>
      <c r="I2" s="286"/>
    </row>
    <row r="3" spans="1:9" ht="12.75" customHeight="1">
      <c r="A3" s="273"/>
      <c r="B3" s="273"/>
      <c r="C3" s="273"/>
      <c r="D3" s="273"/>
      <c r="E3" s="273"/>
      <c r="F3" s="273"/>
      <c r="G3" s="29"/>
      <c r="H3" s="29"/>
      <c r="I3" s="30"/>
    </row>
    <row r="4" spans="1:9" ht="16.5" thickBot="1">
      <c r="A4" s="287" t="s">
        <v>55</v>
      </c>
      <c r="B4" s="288"/>
      <c r="C4" s="288"/>
      <c r="D4" s="288"/>
      <c r="E4" s="288"/>
      <c r="F4" s="288"/>
      <c r="G4" s="31" t="s">
        <v>226</v>
      </c>
      <c r="H4" s="31" t="s">
        <v>227</v>
      </c>
      <c r="I4" s="30"/>
    </row>
    <row r="5" spans="1:9" ht="16.5" customHeight="1" thickBot="1">
      <c r="A5" s="270" t="s">
        <v>8</v>
      </c>
      <c r="B5" s="293" t="s">
        <v>9</v>
      </c>
      <c r="C5" s="268" t="s">
        <v>10</v>
      </c>
      <c r="D5" s="269"/>
      <c r="E5" s="269"/>
      <c r="F5" s="269"/>
      <c r="G5" s="31" t="s">
        <v>228</v>
      </c>
      <c r="H5" s="31" t="s">
        <v>229</v>
      </c>
      <c r="I5" s="30"/>
    </row>
    <row r="6" spans="1:9" ht="18.75" customHeight="1" thickBot="1">
      <c r="A6" s="271"/>
      <c r="B6" s="294"/>
      <c r="C6" s="17" t="s">
        <v>222</v>
      </c>
      <c r="D6" s="17" t="s">
        <v>223</v>
      </c>
      <c r="E6" s="17" t="s">
        <v>224</v>
      </c>
      <c r="F6" s="25" t="s">
        <v>225</v>
      </c>
      <c r="G6" s="24" t="s">
        <v>230</v>
      </c>
      <c r="H6" s="31" t="s">
        <v>231</v>
      </c>
      <c r="I6" s="30"/>
    </row>
    <row r="7" spans="1:9" ht="24.75" customHeight="1" thickBot="1">
      <c r="A7" s="265" t="s">
        <v>12</v>
      </c>
      <c r="B7" s="22" t="s">
        <v>235</v>
      </c>
      <c r="C7" s="19"/>
      <c r="D7" s="19"/>
      <c r="E7" s="19"/>
      <c r="F7" s="26">
        <v>4</v>
      </c>
      <c r="G7" s="32" t="s">
        <v>232</v>
      </c>
      <c r="H7" s="32" t="s">
        <v>233</v>
      </c>
      <c r="I7" s="33"/>
    </row>
    <row r="8" spans="1:9" ht="33" customHeight="1" thickBot="1">
      <c r="A8" s="266"/>
      <c r="B8" s="22" t="s">
        <v>236</v>
      </c>
      <c r="C8" s="19"/>
      <c r="D8" s="19"/>
      <c r="E8" s="19">
        <v>3</v>
      </c>
      <c r="F8" s="19"/>
    </row>
    <row r="9" spans="1:9" ht="33" customHeight="1" thickBot="1">
      <c r="A9" s="266"/>
      <c r="B9" s="22" t="s">
        <v>237</v>
      </c>
      <c r="C9" s="19"/>
      <c r="D9" s="19"/>
      <c r="E9" s="19"/>
      <c r="F9" s="19">
        <v>4</v>
      </c>
    </row>
    <row r="10" spans="1:9" ht="33" customHeight="1" thickBot="1">
      <c r="A10" s="266"/>
      <c r="B10" s="22" t="s">
        <v>238</v>
      </c>
      <c r="C10" s="19"/>
      <c r="D10" s="19"/>
      <c r="E10" s="19"/>
      <c r="F10" s="19"/>
    </row>
    <row r="11" spans="1:9" ht="76.5" customHeight="1" thickBot="1">
      <c r="A11" s="267"/>
      <c r="B11" s="23" t="s">
        <v>17</v>
      </c>
      <c r="C11" s="20"/>
      <c r="D11" s="20"/>
      <c r="E11" s="20"/>
      <c r="F11" s="27" t="s">
        <v>234</v>
      </c>
    </row>
    <row r="12" spans="1:9" ht="33" customHeight="1" thickBot="1">
      <c r="A12" s="265" t="s">
        <v>18</v>
      </c>
      <c r="B12" s="22" t="s">
        <v>239</v>
      </c>
      <c r="C12" s="19"/>
      <c r="D12" s="19"/>
      <c r="E12" s="19">
        <v>3</v>
      </c>
      <c r="F12" s="19"/>
    </row>
    <row r="13" spans="1:9" ht="33" customHeight="1" thickBot="1">
      <c r="A13" s="266"/>
      <c r="B13" s="22" t="s">
        <v>241</v>
      </c>
      <c r="C13" s="19"/>
      <c r="D13" s="19"/>
      <c r="E13" s="19"/>
      <c r="F13" s="19">
        <v>4</v>
      </c>
    </row>
    <row r="14" spans="1:9" ht="33" customHeight="1" thickBot="1">
      <c r="A14" s="266"/>
      <c r="B14" s="22" t="s">
        <v>242</v>
      </c>
      <c r="C14" s="19"/>
      <c r="D14" s="19"/>
      <c r="E14" s="19">
        <v>3</v>
      </c>
      <c r="F14" s="19"/>
    </row>
    <row r="15" spans="1:9" ht="33" customHeight="1" thickBot="1">
      <c r="A15" s="266"/>
      <c r="B15" s="22" t="s">
        <v>243</v>
      </c>
      <c r="C15" s="19"/>
      <c r="D15" s="19"/>
      <c r="E15" s="19">
        <v>3</v>
      </c>
      <c r="F15" s="19"/>
    </row>
    <row r="16" spans="1:9" ht="33" customHeight="1" thickBot="1">
      <c r="A16" s="266"/>
      <c r="B16" s="22" t="s">
        <v>244</v>
      </c>
      <c r="C16" s="19"/>
      <c r="D16" s="19"/>
      <c r="E16" s="19">
        <v>3</v>
      </c>
      <c r="F16" s="19"/>
    </row>
    <row r="17" spans="1:6" ht="33" customHeight="1" thickBot="1">
      <c r="A17" s="267"/>
      <c r="B17" s="23" t="s">
        <v>17</v>
      </c>
      <c r="C17" s="20"/>
      <c r="D17" s="20"/>
      <c r="E17" s="20"/>
      <c r="F17" s="27" t="s">
        <v>240</v>
      </c>
    </row>
    <row r="18" spans="1:6" ht="33" customHeight="1" thickBot="1">
      <c r="A18" s="265" t="s">
        <v>24</v>
      </c>
      <c r="B18" s="22" t="s">
        <v>245</v>
      </c>
      <c r="C18" s="19"/>
      <c r="D18" s="19">
        <v>2</v>
      </c>
      <c r="E18" s="19"/>
      <c r="F18" s="19"/>
    </row>
    <row r="19" spans="1:6" ht="33" customHeight="1" thickBot="1">
      <c r="A19" s="266"/>
      <c r="B19" s="22" t="s">
        <v>247</v>
      </c>
      <c r="C19" s="19"/>
      <c r="D19" s="19"/>
      <c r="E19" s="19">
        <v>3</v>
      </c>
      <c r="F19" s="19"/>
    </row>
    <row r="20" spans="1:6" ht="33" customHeight="1" thickBot="1">
      <c r="A20" s="266"/>
      <c r="B20" s="22" t="s">
        <v>248</v>
      </c>
      <c r="C20" s="19"/>
      <c r="D20" s="19">
        <v>2</v>
      </c>
      <c r="E20" s="19"/>
      <c r="F20" s="19"/>
    </row>
    <row r="21" spans="1:6" ht="33" customHeight="1" thickBot="1">
      <c r="A21" s="266"/>
      <c r="B21" s="22" t="s">
        <v>249</v>
      </c>
      <c r="C21" s="19"/>
      <c r="D21" s="19">
        <v>2</v>
      </c>
      <c r="E21" s="19"/>
      <c r="F21" s="19"/>
    </row>
    <row r="22" spans="1:6" ht="33" customHeight="1" thickBot="1">
      <c r="A22" s="266"/>
      <c r="B22" s="22" t="s">
        <v>250</v>
      </c>
      <c r="C22" s="19"/>
      <c r="D22" s="19"/>
      <c r="E22" s="19"/>
      <c r="F22" s="19">
        <v>4</v>
      </c>
    </row>
    <row r="23" spans="1:6" ht="33" customHeight="1" thickBot="1">
      <c r="A23" s="266"/>
      <c r="B23" s="22" t="s">
        <v>251</v>
      </c>
      <c r="C23" s="19"/>
      <c r="D23" s="19"/>
      <c r="E23" s="19"/>
      <c r="F23" s="19">
        <v>4</v>
      </c>
    </row>
    <row r="24" spans="1:6" ht="33" customHeight="1" thickBot="1">
      <c r="A24" s="266"/>
      <c r="B24" s="22" t="s">
        <v>252</v>
      </c>
      <c r="C24" s="19"/>
      <c r="D24" s="19"/>
      <c r="E24" s="19"/>
      <c r="F24" s="19"/>
    </row>
    <row r="25" spans="1:6" ht="33" customHeight="1" thickBot="1">
      <c r="A25" s="266"/>
      <c r="B25" s="22" t="s">
        <v>253</v>
      </c>
      <c r="C25" s="19"/>
      <c r="D25" s="19"/>
      <c r="E25" s="19"/>
      <c r="F25" s="19"/>
    </row>
    <row r="26" spans="1:6" ht="33" customHeight="1" thickBot="1">
      <c r="A26" s="267"/>
      <c r="B26" s="23" t="s">
        <v>17</v>
      </c>
      <c r="C26" s="20"/>
      <c r="D26" s="20"/>
      <c r="E26" s="20"/>
      <c r="F26" s="27" t="s">
        <v>246</v>
      </c>
    </row>
    <row r="27" spans="1:6" ht="33" customHeight="1" thickBot="1">
      <c r="A27" s="265" t="s">
        <v>33</v>
      </c>
      <c r="B27" s="22" t="s">
        <v>254</v>
      </c>
      <c r="C27" s="19"/>
      <c r="D27" s="19">
        <v>2</v>
      </c>
      <c r="E27" s="19"/>
      <c r="F27" s="19"/>
    </row>
    <row r="28" spans="1:6" ht="33" customHeight="1" thickBot="1">
      <c r="A28" s="266"/>
      <c r="B28" s="22" t="s">
        <v>255</v>
      </c>
      <c r="C28" s="19"/>
      <c r="D28" s="19"/>
      <c r="E28" s="19">
        <v>3</v>
      </c>
      <c r="F28" s="19"/>
    </row>
    <row r="29" spans="1:6" ht="33" customHeight="1" thickBot="1">
      <c r="A29" s="266"/>
      <c r="B29" s="22" t="s">
        <v>256</v>
      </c>
      <c r="C29" s="19"/>
      <c r="D29" s="19"/>
      <c r="E29" s="19">
        <v>3</v>
      </c>
      <c r="F29" s="19"/>
    </row>
    <row r="30" spans="1:6" ht="33" customHeight="1" thickBot="1">
      <c r="A30" s="266"/>
      <c r="B30" s="22" t="s">
        <v>257</v>
      </c>
      <c r="C30" s="19">
        <v>1</v>
      </c>
      <c r="D30" s="19"/>
      <c r="E30" s="19"/>
      <c r="F30" s="19"/>
    </row>
    <row r="31" spans="1:6" ht="33" customHeight="1" thickBot="1">
      <c r="A31" s="267"/>
      <c r="B31" s="23" t="s">
        <v>17</v>
      </c>
      <c r="C31" s="20"/>
      <c r="D31" s="20"/>
      <c r="E31" s="20"/>
      <c r="F31" s="5" t="s">
        <v>258</v>
      </c>
    </row>
    <row r="32" spans="1:6" ht="33" customHeight="1" thickBot="1">
      <c r="A32" s="265" t="s">
        <v>38</v>
      </c>
      <c r="B32" s="22" t="s">
        <v>268</v>
      </c>
      <c r="C32" s="19"/>
      <c r="D32" s="19"/>
      <c r="E32" s="19">
        <v>3</v>
      </c>
      <c r="F32" s="19"/>
    </row>
    <row r="33" spans="1:6" ht="33" customHeight="1" thickBot="1">
      <c r="A33" s="266"/>
      <c r="B33" s="22" t="s">
        <v>269</v>
      </c>
      <c r="C33" s="19"/>
      <c r="D33" s="19"/>
      <c r="E33" s="19">
        <v>3</v>
      </c>
      <c r="F33" s="19"/>
    </row>
    <row r="34" spans="1:6" ht="33" customHeight="1" thickBot="1">
      <c r="A34" s="266"/>
      <c r="B34" s="22" t="s">
        <v>270</v>
      </c>
      <c r="C34" s="19"/>
      <c r="D34" s="19"/>
      <c r="E34" s="19"/>
      <c r="F34" s="19">
        <v>4</v>
      </c>
    </row>
    <row r="35" spans="1:6" ht="33" customHeight="1" thickBot="1">
      <c r="A35" s="266"/>
      <c r="B35" s="22" t="s">
        <v>271</v>
      </c>
      <c r="C35" s="19"/>
      <c r="D35" s="19"/>
      <c r="E35" s="19">
        <v>3</v>
      </c>
      <c r="F35" s="19"/>
    </row>
    <row r="36" spans="1:6" ht="33" customHeight="1" thickBot="1">
      <c r="A36" s="266"/>
      <c r="B36" s="22" t="s">
        <v>272</v>
      </c>
      <c r="C36" s="19"/>
      <c r="D36" s="19"/>
      <c r="E36" s="19">
        <v>3</v>
      </c>
      <c r="F36" s="19"/>
    </row>
    <row r="37" spans="1:6" ht="33" customHeight="1" thickBot="1">
      <c r="A37" s="266"/>
      <c r="B37" s="22" t="s">
        <v>273</v>
      </c>
      <c r="C37" s="19"/>
      <c r="D37" s="19"/>
      <c r="E37" s="19">
        <v>3</v>
      </c>
      <c r="F37" s="19"/>
    </row>
    <row r="38" spans="1:6" ht="33" customHeight="1" thickBot="1">
      <c r="A38" s="266"/>
      <c r="B38" s="22" t="s">
        <v>274</v>
      </c>
      <c r="C38" s="19"/>
      <c r="D38" s="19">
        <v>2</v>
      </c>
      <c r="E38" s="19"/>
      <c r="F38" s="19"/>
    </row>
    <row r="39" spans="1:6" ht="33" customHeight="1" thickBot="1">
      <c r="A39" s="266"/>
      <c r="B39" s="22" t="s">
        <v>275</v>
      </c>
      <c r="C39" s="19"/>
      <c r="D39" s="19"/>
      <c r="E39" s="19">
        <v>3</v>
      </c>
      <c r="F39" s="19"/>
    </row>
    <row r="40" spans="1:6" ht="33" customHeight="1" thickBot="1">
      <c r="A40" s="266"/>
      <c r="B40" s="22" t="s">
        <v>276</v>
      </c>
      <c r="C40" s="19"/>
      <c r="D40" s="19"/>
      <c r="E40" s="19"/>
      <c r="F40" s="19"/>
    </row>
    <row r="41" spans="1:6" ht="33" customHeight="1" thickBot="1">
      <c r="A41" s="267"/>
      <c r="B41" s="23" t="s">
        <v>17</v>
      </c>
      <c r="C41" s="21"/>
      <c r="D41" s="21"/>
      <c r="E41" s="21"/>
      <c r="F41" s="27" t="s">
        <v>259</v>
      </c>
    </row>
    <row r="42" spans="1:6" ht="33" customHeight="1" thickBot="1">
      <c r="A42" s="265" t="s">
        <v>48</v>
      </c>
      <c r="B42" s="22" t="s">
        <v>277</v>
      </c>
      <c r="C42" s="19"/>
      <c r="D42" s="19">
        <v>2</v>
      </c>
      <c r="E42" s="19"/>
      <c r="F42" s="19"/>
    </row>
    <row r="43" spans="1:6" ht="33" customHeight="1" thickBot="1">
      <c r="A43" s="266"/>
      <c r="B43" s="22" t="s">
        <v>278</v>
      </c>
      <c r="C43" s="19"/>
      <c r="D43" s="19"/>
      <c r="E43" s="19">
        <v>3</v>
      </c>
      <c r="F43" s="19"/>
    </row>
    <row r="44" spans="1:6" ht="33" customHeight="1" thickBot="1">
      <c r="A44" s="266"/>
      <c r="B44" s="22" t="s">
        <v>279</v>
      </c>
      <c r="C44" s="19"/>
      <c r="D44" s="19">
        <v>2</v>
      </c>
      <c r="E44" s="19"/>
      <c r="F44" s="19"/>
    </row>
    <row r="45" spans="1:6" ht="33" customHeight="1" thickBot="1">
      <c r="A45" s="266"/>
      <c r="B45" s="22" t="s">
        <v>280</v>
      </c>
      <c r="C45" s="19">
        <v>1</v>
      </c>
      <c r="D45" s="19"/>
      <c r="E45" s="19"/>
      <c r="F45" s="19"/>
    </row>
    <row r="46" spans="1:6" ht="33" customHeight="1" thickBot="1">
      <c r="A46" s="267"/>
      <c r="B46" s="23" t="s">
        <v>17</v>
      </c>
      <c r="C46" s="20"/>
      <c r="D46" s="20"/>
      <c r="E46" s="20"/>
      <c r="F46" s="27" t="s">
        <v>260</v>
      </c>
    </row>
    <row r="47" spans="1:6" ht="33" customHeight="1">
      <c r="A47" s="274" t="s">
        <v>53</v>
      </c>
      <c r="B47" s="275"/>
      <c r="C47" s="274">
        <v>2.8</v>
      </c>
      <c r="D47" s="278"/>
      <c r="E47" s="278"/>
      <c r="F47" s="279"/>
    </row>
    <row r="48" spans="1:6" ht="33" customHeight="1" thickBot="1">
      <c r="A48" s="276"/>
      <c r="B48" s="277"/>
      <c r="C48" s="280"/>
      <c r="D48" s="281"/>
      <c r="E48" s="281"/>
      <c r="F48" s="282"/>
    </row>
    <row r="49" spans="1:6" ht="33" customHeight="1">
      <c r="A49" s="35"/>
      <c r="B49" s="35"/>
      <c r="C49" s="43"/>
      <c r="D49" s="43"/>
      <c r="E49" s="43"/>
      <c r="F49" s="34"/>
    </row>
    <row r="50" spans="1:6" ht="33" customHeight="1" thickBot="1">
      <c r="A50" s="259" t="s">
        <v>126</v>
      </c>
      <c r="B50" s="260"/>
      <c r="C50" s="260"/>
      <c r="D50" s="260"/>
      <c r="E50" s="260"/>
      <c r="F50" s="260"/>
    </row>
    <row r="51" spans="1:6" ht="33" customHeight="1" thickBot="1">
      <c r="A51" s="36"/>
      <c r="B51" s="36"/>
      <c r="C51" s="36"/>
      <c r="D51" s="36"/>
      <c r="E51" s="36"/>
      <c r="F51" s="9"/>
    </row>
    <row r="52" spans="1:6" ht="33" customHeight="1" thickBot="1">
      <c r="A52" s="261" t="s">
        <v>8</v>
      </c>
      <c r="B52" s="261" t="s">
        <v>9</v>
      </c>
      <c r="C52" s="263" t="s">
        <v>10</v>
      </c>
      <c r="D52" s="263"/>
      <c r="E52" s="263"/>
      <c r="F52" s="263"/>
    </row>
    <row r="53" spans="1:6" ht="33" customHeight="1" thickBot="1">
      <c r="A53" s="262"/>
      <c r="B53" s="262"/>
      <c r="C53" s="60" t="s">
        <v>222</v>
      </c>
      <c r="D53" s="60" t="s">
        <v>223</v>
      </c>
      <c r="E53" s="60" t="s">
        <v>224</v>
      </c>
      <c r="F53" s="60" t="s">
        <v>225</v>
      </c>
    </row>
    <row r="54" spans="1:6" ht="33" customHeight="1" thickBot="1">
      <c r="A54" s="253" t="s">
        <v>56</v>
      </c>
      <c r="B54" s="18" t="s">
        <v>285</v>
      </c>
      <c r="C54" s="19"/>
      <c r="D54" s="19">
        <v>2</v>
      </c>
      <c r="E54" s="19"/>
      <c r="F54" s="4"/>
    </row>
    <row r="55" spans="1:6" ht="33" customHeight="1" thickBot="1">
      <c r="A55" s="254"/>
      <c r="B55" s="18" t="s">
        <v>287</v>
      </c>
      <c r="C55" s="19"/>
      <c r="D55" s="19"/>
      <c r="E55" s="19">
        <v>3</v>
      </c>
      <c r="F55" s="4"/>
    </row>
    <row r="56" spans="1:6" ht="33" customHeight="1" thickBot="1">
      <c r="A56" s="254"/>
      <c r="B56" s="18" t="s">
        <v>286</v>
      </c>
      <c r="C56" s="19">
        <v>2</v>
      </c>
      <c r="D56" s="19"/>
      <c r="E56" s="19"/>
      <c r="F56" s="4"/>
    </row>
    <row r="57" spans="1:6" ht="33" customHeight="1" thickBot="1">
      <c r="A57" s="254"/>
      <c r="B57" s="18" t="s">
        <v>288</v>
      </c>
      <c r="C57" s="19"/>
      <c r="D57" s="19"/>
      <c r="E57" s="19"/>
      <c r="F57" s="4"/>
    </row>
    <row r="58" spans="1:6" ht="33" customHeight="1" thickBot="1">
      <c r="A58" s="254"/>
      <c r="B58" s="18" t="s">
        <v>289</v>
      </c>
      <c r="C58" s="19"/>
      <c r="D58" s="19"/>
      <c r="E58" s="19"/>
      <c r="F58" s="4"/>
    </row>
    <row r="59" spans="1:6" ht="33" customHeight="1" thickBot="1">
      <c r="A59" s="255"/>
      <c r="B59" s="39" t="s">
        <v>17</v>
      </c>
      <c r="C59" s="44"/>
      <c r="D59" s="44"/>
      <c r="E59" s="44"/>
      <c r="F59" s="42" t="s">
        <v>263</v>
      </c>
    </row>
    <row r="60" spans="1:6" ht="33" customHeight="1" thickBot="1">
      <c r="A60" s="253" t="s">
        <v>62</v>
      </c>
      <c r="B60" s="18" t="s">
        <v>290</v>
      </c>
      <c r="C60" s="19"/>
      <c r="D60" s="19"/>
      <c r="E60" s="19"/>
      <c r="F60" s="4"/>
    </row>
    <row r="61" spans="1:6" ht="33" customHeight="1" thickBot="1">
      <c r="A61" s="254"/>
      <c r="B61" s="18" t="s">
        <v>291</v>
      </c>
      <c r="C61" s="19"/>
      <c r="D61" s="19"/>
      <c r="E61" s="19"/>
      <c r="F61" s="4"/>
    </row>
    <row r="62" spans="1:6" ht="33" customHeight="1" thickBot="1">
      <c r="A62" s="254"/>
      <c r="B62" s="18" t="s">
        <v>292</v>
      </c>
      <c r="C62" s="19"/>
      <c r="D62" s="19">
        <v>2</v>
      </c>
      <c r="E62" s="19"/>
      <c r="F62" s="4"/>
    </row>
    <row r="63" spans="1:6" ht="33" customHeight="1" thickBot="1">
      <c r="A63" s="254"/>
      <c r="B63" s="18" t="s">
        <v>293</v>
      </c>
      <c r="C63" s="19"/>
      <c r="D63" s="19">
        <v>2</v>
      </c>
      <c r="E63" s="19"/>
      <c r="F63" s="4"/>
    </row>
    <row r="64" spans="1:6" ht="33" customHeight="1" thickBot="1">
      <c r="A64" s="255"/>
      <c r="B64" s="39" t="s">
        <v>17</v>
      </c>
      <c r="C64" s="44"/>
      <c r="D64" s="44"/>
      <c r="E64" s="44"/>
      <c r="F64" s="42" t="s">
        <v>260</v>
      </c>
    </row>
    <row r="65" spans="1:7" ht="33" customHeight="1" thickBot="1">
      <c r="A65" s="253" t="s">
        <v>67</v>
      </c>
      <c r="B65" s="18" t="s">
        <v>294</v>
      </c>
      <c r="C65" s="19"/>
      <c r="D65" s="19"/>
      <c r="E65" s="19">
        <v>3</v>
      </c>
      <c r="F65" s="4"/>
    </row>
    <row r="66" spans="1:7" ht="33" customHeight="1" thickBot="1">
      <c r="A66" s="254"/>
      <c r="B66" s="18" t="s">
        <v>295</v>
      </c>
      <c r="C66" s="19"/>
      <c r="D66" s="19"/>
      <c r="E66" s="19">
        <v>3</v>
      </c>
      <c r="F66" s="4"/>
    </row>
    <row r="67" spans="1:7" ht="33" customHeight="1" thickBot="1">
      <c r="A67" s="254"/>
      <c r="B67" s="18" t="s">
        <v>296</v>
      </c>
      <c r="C67" s="19"/>
      <c r="D67" s="19">
        <v>2</v>
      </c>
      <c r="E67" s="19"/>
      <c r="F67" s="4"/>
    </row>
    <row r="68" spans="1:7" ht="33" customHeight="1" thickBot="1">
      <c r="A68" s="254"/>
      <c r="B68" s="18" t="s">
        <v>297</v>
      </c>
      <c r="C68" s="19"/>
      <c r="D68" s="19"/>
      <c r="E68" s="19">
        <v>3</v>
      </c>
      <c r="F68" s="4"/>
    </row>
    <row r="69" spans="1:7" ht="33" customHeight="1" thickBot="1">
      <c r="A69" s="255"/>
      <c r="B69" s="39" t="s">
        <v>17</v>
      </c>
      <c r="C69" s="44"/>
      <c r="D69" s="44"/>
      <c r="E69" s="44"/>
      <c r="F69" s="46">
        <v>2.75</v>
      </c>
    </row>
    <row r="70" spans="1:7" ht="33" customHeight="1" thickBot="1">
      <c r="A70" s="253" t="s">
        <v>72</v>
      </c>
      <c r="B70" s="18" t="s">
        <v>298</v>
      </c>
      <c r="C70" s="19"/>
      <c r="D70" s="19">
        <v>2</v>
      </c>
      <c r="E70" s="19"/>
      <c r="F70" s="4"/>
    </row>
    <row r="71" spans="1:7" ht="33" customHeight="1" thickBot="1">
      <c r="A71" s="254"/>
      <c r="B71" s="18" t="s">
        <v>299</v>
      </c>
      <c r="C71" s="19"/>
      <c r="D71" s="19"/>
      <c r="E71" s="19">
        <v>3</v>
      </c>
      <c r="F71" s="4"/>
    </row>
    <row r="72" spans="1:7" ht="33" customHeight="1" thickBot="1">
      <c r="A72" s="254"/>
      <c r="B72" s="18" t="s">
        <v>300</v>
      </c>
      <c r="C72" s="19"/>
      <c r="D72" s="19">
        <v>2</v>
      </c>
      <c r="E72" s="19"/>
      <c r="F72" s="4"/>
    </row>
    <row r="73" spans="1:7" ht="33" customHeight="1" thickBot="1">
      <c r="A73" s="254"/>
      <c r="B73" s="18" t="s">
        <v>301</v>
      </c>
      <c r="C73" s="19"/>
      <c r="D73" s="19"/>
      <c r="E73" s="19">
        <v>3</v>
      </c>
      <c r="F73" s="4"/>
    </row>
    <row r="74" spans="1:7" ht="33" customHeight="1" thickBot="1">
      <c r="A74" s="254"/>
      <c r="B74" s="18" t="s">
        <v>302</v>
      </c>
      <c r="C74" s="19"/>
      <c r="D74" s="19">
        <v>2</v>
      </c>
      <c r="E74" s="19"/>
      <c r="F74" s="4"/>
    </row>
    <row r="75" spans="1:7" ht="33" customHeight="1" thickBot="1">
      <c r="A75" s="254"/>
      <c r="B75" s="18" t="s">
        <v>303</v>
      </c>
      <c r="C75" s="19">
        <v>1</v>
      </c>
      <c r="D75" s="19"/>
      <c r="E75" s="19"/>
      <c r="F75" s="4"/>
    </row>
    <row r="76" spans="1:7" ht="33" customHeight="1" thickBot="1">
      <c r="A76" s="255"/>
      <c r="B76" s="39" t="s">
        <v>17</v>
      </c>
      <c r="C76" s="44"/>
      <c r="D76" s="44"/>
      <c r="E76" s="44"/>
      <c r="F76" s="46">
        <v>2.16</v>
      </c>
    </row>
    <row r="77" spans="1:7" ht="25.5" customHeight="1" thickBot="1">
      <c r="A77" s="47" t="s">
        <v>53</v>
      </c>
      <c r="B77" s="48" t="s">
        <v>284</v>
      </c>
      <c r="C77" s="49"/>
      <c r="D77" s="49"/>
      <c r="E77" s="49"/>
      <c r="F77" s="50">
        <v>2.2999999999999998</v>
      </c>
    </row>
    <row r="78" spans="1:7" s="55" customFormat="1" ht="25.5" customHeight="1">
      <c r="A78" s="51"/>
      <c r="B78" s="52"/>
      <c r="C78" s="53"/>
      <c r="D78" s="53"/>
      <c r="E78" s="53"/>
      <c r="F78" s="54"/>
    </row>
    <row r="79" spans="1:7" s="55" customFormat="1" ht="25.5" customHeight="1" thickBot="1">
      <c r="A79" s="259" t="s">
        <v>132</v>
      </c>
      <c r="B79" s="260"/>
      <c r="C79" s="260"/>
      <c r="D79" s="260"/>
      <c r="E79" s="260"/>
      <c r="F79" s="260"/>
      <c r="G79" s="260"/>
    </row>
    <row r="80" spans="1:7" s="55" customFormat="1" ht="25.5" customHeight="1" thickBot="1">
      <c r="A80" s="9"/>
      <c r="B80" s="9"/>
      <c r="C80" s="36"/>
      <c r="D80" s="36"/>
      <c r="E80" s="36"/>
      <c r="F80" s="9"/>
      <c r="G80" s="10"/>
    </row>
    <row r="81" spans="1:7" s="55" customFormat="1" ht="25.5" customHeight="1" thickBot="1">
      <c r="A81" s="261" t="s">
        <v>8</v>
      </c>
      <c r="B81" s="261" t="s">
        <v>9</v>
      </c>
      <c r="C81" s="263" t="s">
        <v>10</v>
      </c>
      <c r="D81" s="263"/>
      <c r="E81" s="263"/>
      <c r="F81" s="263"/>
      <c r="G81" s="289"/>
    </row>
    <row r="82" spans="1:7" s="55" customFormat="1" ht="25.5" customHeight="1" thickBot="1">
      <c r="A82" s="262"/>
      <c r="B82" s="262"/>
      <c r="C82" s="60" t="s">
        <v>222</v>
      </c>
      <c r="D82" s="60" t="s">
        <v>223</v>
      </c>
      <c r="E82" s="60" t="s">
        <v>224</v>
      </c>
      <c r="F82" s="60" t="s">
        <v>225</v>
      </c>
      <c r="G82" s="289"/>
    </row>
    <row r="83" spans="1:7" s="55" customFormat="1" ht="25.5" customHeight="1" thickBot="1">
      <c r="A83" s="253" t="s">
        <v>79</v>
      </c>
      <c r="B83" s="18" t="s">
        <v>304</v>
      </c>
      <c r="C83" s="61"/>
      <c r="D83" s="19"/>
      <c r="E83" s="19"/>
      <c r="F83" s="19">
        <v>4</v>
      </c>
      <c r="G83" s="56"/>
    </row>
    <row r="84" spans="1:7" s="55" customFormat="1" ht="25.5" customHeight="1" thickBot="1">
      <c r="A84" s="254"/>
      <c r="B84" s="18" t="s">
        <v>305</v>
      </c>
      <c r="C84" s="61"/>
      <c r="D84" s="19"/>
      <c r="E84" s="19"/>
      <c r="F84" s="19">
        <v>4</v>
      </c>
      <c r="G84" s="56"/>
    </row>
    <row r="85" spans="1:7" s="55" customFormat="1" ht="25.5" customHeight="1" thickBot="1">
      <c r="A85" s="254"/>
      <c r="B85" s="18" t="s">
        <v>306</v>
      </c>
      <c r="C85" s="61"/>
      <c r="D85" s="19"/>
      <c r="E85" s="19"/>
      <c r="F85" s="19">
        <v>4</v>
      </c>
      <c r="G85" s="56"/>
    </row>
    <row r="86" spans="1:7" s="55" customFormat="1" ht="25.5" customHeight="1" thickBot="1">
      <c r="A86" s="255"/>
      <c r="B86" s="39" t="s">
        <v>17</v>
      </c>
      <c r="C86" s="62"/>
      <c r="D86" s="44"/>
      <c r="E86" s="44"/>
      <c r="F86" s="42" t="s">
        <v>283</v>
      </c>
      <c r="G86" s="57"/>
    </row>
    <row r="87" spans="1:7" s="55" customFormat="1" ht="25.5" customHeight="1" thickBot="1">
      <c r="A87" s="253" t="s">
        <v>83</v>
      </c>
      <c r="B87" s="18" t="s">
        <v>307</v>
      </c>
      <c r="C87" s="61"/>
      <c r="D87" s="19"/>
      <c r="E87" s="19"/>
      <c r="F87" s="4"/>
      <c r="G87" s="56"/>
    </row>
    <row r="88" spans="1:7" s="55" customFormat="1" ht="25.5" customHeight="1" thickBot="1">
      <c r="A88" s="254"/>
      <c r="B88" s="18" t="s">
        <v>308</v>
      </c>
      <c r="C88" s="61"/>
      <c r="D88" s="19"/>
      <c r="E88" s="19"/>
      <c r="F88" s="4">
        <v>4</v>
      </c>
      <c r="G88" s="56"/>
    </row>
    <row r="89" spans="1:7" s="55" customFormat="1" ht="25.5" customHeight="1" thickBot="1">
      <c r="A89" s="254"/>
      <c r="B89" s="18" t="s">
        <v>309</v>
      </c>
      <c r="C89" s="61"/>
      <c r="D89" s="19">
        <v>2</v>
      </c>
      <c r="E89" s="19"/>
      <c r="F89" s="4"/>
      <c r="G89" s="56"/>
    </row>
    <row r="90" spans="1:7" s="55" customFormat="1" ht="25.5" customHeight="1" thickBot="1">
      <c r="A90" s="254"/>
      <c r="B90" s="18" t="s">
        <v>310</v>
      </c>
      <c r="C90" s="61"/>
      <c r="D90" s="19"/>
      <c r="E90" s="19"/>
      <c r="F90" s="4"/>
      <c r="G90" s="56"/>
    </row>
    <row r="91" spans="1:7" s="55" customFormat="1" ht="25.5" customHeight="1" thickBot="1">
      <c r="A91" s="254"/>
      <c r="B91" s="18" t="s">
        <v>311</v>
      </c>
      <c r="C91" s="61"/>
      <c r="D91" s="19"/>
      <c r="E91" s="19"/>
      <c r="F91" s="4"/>
      <c r="G91" s="56"/>
    </row>
    <row r="92" spans="1:7" s="55" customFormat="1" ht="25.5" customHeight="1" thickBot="1">
      <c r="A92" s="254"/>
      <c r="B92" s="18" t="s">
        <v>312</v>
      </c>
      <c r="C92" s="61"/>
      <c r="D92" s="19">
        <v>2</v>
      </c>
      <c r="E92" s="19"/>
      <c r="F92" s="4"/>
      <c r="G92" s="56"/>
    </row>
    <row r="93" spans="1:7" s="55" customFormat="1" ht="25.5" customHeight="1" thickBot="1">
      <c r="A93" s="254"/>
      <c r="B93" s="18" t="s">
        <v>313</v>
      </c>
      <c r="C93" s="61"/>
      <c r="D93" s="19">
        <v>2</v>
      </c>
      <c r="E93" s="19"/>
      <c r="F93" s="4"/>
      <c r="G93" s="56"/>
    </row>
    <row r="94" spans="1:7" s="55" customFormat="1" ht="25.5" customHeight="1" thickBot="1">
      <c r="A94" s="255"/>
      <c r="B94" s="39" t="s">
        <v>17</v>
      </c>
      <c r="C94" s="62"/>
      <c r="D94" s="44"/>
      <c r="E94" s="44"/>
      <c r="F94" s="42">
        <v>2.5</v>
      </c>
      <c r="G94" s="57"/>
    </row>
    <row r="95" spans="1:7" s="55" customFormat="1" ht="34.5" customHeight="1" thickBot="1">
      <c r="A95" s="290" t="s">
        <v>91</v>
      </c>
      <c r="B95" s="18" t="s">
        <v>314</v>
      </c>
      <c r="C95" s="61"/>
      <c r="D95" s="19">
        <v>2</v>
      </c>
      <c r="E95" s="19"/>
      <c r="F95" s="4"/>
      <c r="G95" s="56"/>
    </row>
    <row r="96" spans="1:7" s="55" customFormat="1" ht="25.5" customHeight="1" thickBot="1">
      <c r="A96" s="291"/>
      <c r="B96" s="18" t="s">
        <v>315</v>
      </c>
      <c r="C96" s="61"/>
      <c r="D96" s="19"/>
      <c r="E96" s="19"/>
      <c r="F96" s="4"/>
      <c r="G96" s="56"/>
    </row>
    <row r="97" spans="1:7" s="55" customFormat="1" ht="59.25" customHeight="1" thickBot="1">
      <c r="A97" s="292"/>
      <c r="B97" s="39" t="s">
        <v>17</v>
      </c>
      <c r="C97" s="62"/>
      <c r="D97" s="44"/>
      <c r="E97" s="44"/>
      <c r="F97" s="42" t="s">
        <v>260</v>
      </c>
      <c r="G97" s="57"/>
    </row>
    <row r="98" spans="1:7" s="55" customFormat="1" ht="25.5" customHeight="1" thickBot="1">
      <c r="A98" s="253" t="s">
        <v>94</v>
      </c>
      <c r="B98" s="18" t="s">
        <v>316</v>
      </c>
      <c r="C98" s="61"/>
      <c r="D98" s="19"/>
      <c r="E98" s="19">
        <v>3</v>
      </c>
      <c r="F98" s="4"/>
      <c r="G98" s="56"/>
    </row>
    <row r="99" spans="1:7" s="55" customFormat="1" ht="25.5" customHeight="1" thickBot="1">
      <c r="A99" s="254"/>
      <c r="B99" s="18" t="s">
        <v>317</v>
      </c>
      <c r="C99" s="61">
        <v>1</v>
      </c>
      <c r="D99" s="19"/>
      <c r="E99" s="19"/>
      <c r="F99" s="4"/>
      <c r="G99" s="56"/>
    </row>
    <row r="100" spans="1:7" s="55" customFormat="1" ht="25.5" customHeight="1" thickBot="1">
      <c r="A100" s="254"/>
      <c r="B100" s="18" t="s">
        <v>318</v>
      </c>
      <c r="C100" s="61"/>
      <c r="D100" s="19">
        <v>2</v>
      </c>
      <c r="E100" s="19"/>
      <c r="F100" s="4"/>
      <c r="G100" s="56"/>
    </row>
    <row r="101" spans="1:7" s="55" customFormat="1" ht="25.5" customHeight="1" thickBot="1">
      <c r="A101" s="254"/>
      <c r="B101" s="18" t="s">
        <v>319</v>
      </c>
      <c r="C101" s="61"/>
      <c r="D101" s="19">
        <v>2</v>
      </c>
      <c r="E101" s="19"/>
      <c r="F101" s="4"/>
      <c r="G101" s="58"/>
    </row>
    <row r="102" spans="1:7" s="55" customFormat="1" ht="25.5" customHeight="1" thickBot="1">
      <c r="A102" s="254"/>
      <c r="B102" s="18" t="s">
        <v>320</v>
      </c>
      <c r="C102" s="61"/>
      <c r="D102" s="19"/>
      <c r="E102" s="19">
        <v>3</v>
      </c>
      <c r="F102" s="4"/>
      <c r="G102" s="56"/>
    </row>
    <row r="103" spans="1:7" s="55" customFormat="1" ht="25.5" customHeight="1" thickBot="1">
      <c r="A103" s="254"/>
      <c r="B103" s="18" t="s">
        <v>321</v>
      </c>
      <c r="C103" s="61"/>
      <c r="D103" s="19">
        <v>2</v>
      </c>
      <c r="E103" s="19"/>
      <c r="F103" s="4"/>
      <c r="G103" s="56"/>
    </row>
    <row r="104" spans="1:7" s="55" customFormat="1" ht="25.5" customHeight="1" thickBot="1">
      <c r="A104" s="254"/>
      <c r="B104" s="18" t="s">
        <v>322</v>
      </c>
      <c r="C104" s="61"/>
      <c r="D104" s="19">
        <v>2</v>
      </c>
      <c r="E104" s="19"/>
      <c r="F104" s="4"/>
      <c r="G104" s="56"/>
    </row>
    <row r="105" spans="1:7" s="55" customFormat="1" ht="25.5" customHeight="1" thickBot="1">
      <c r="A105" s="254"/>
      <c r="B105" s="18" t="s">
        <v>323</v>
      </c>
      <c r="C105" s="61">
        <v>1</v>
      </c>
      <c r="D105" s="19"/>
      <c r="E105" s="19"/>
      <c r="F105" s="4"/>
      <c r="G105" s="56"/>
    </row>
    <row r="106" spans="1:7" s="55" customFormat="1" ht="25.5" customHeight="1" thickBot="1">
      <c r="A106" s="254"/>
      <c r="B106" s="18" t="s">
        <v>324</v>
      </c>
      <c r="C106" s="61"/>
      <c r="D106" s="19">
        <v>2</v>
      </c>
      <c r="E106" s="19"/>
      <c r="F106" s="4"/>
      <c r="G106" s="56"/>
    </row>
    <row r="107" spans="1:7" s="55" customFormat="1" ht="25.5" customHeight="1" thickBot="1">
      <c r="A107" s="254"/>
      <c r="B107" s="18" t="s">
        <v>325</v>
      </c>
      <c r="C107" s="61"/>
      <c r="D107" s="19">
        <v>2</v>
      </c>
      <c r="E107" s="19"/>
      <c r="F107" s="4"/>
      <c r="G107" s="56"/>
    </row>
    <row r="108" spans="1:7" s="55" customFormat="1" ht="25.5" customHeight="1" thickBot="1">
      <c r="A108" s="255"/>
      <c r="B108" s="39" t="s">
        <v>17</v>
      </c>
      <c r="C108" s="63"/>
      <c r="D108" s="64"/>
      <c r="E108" s="64"/>
      <c r="F108" s="42" t="s">
        <v>260</v>
      </c>
      <c r="G108" s="57"/>
    </row>
    <row r="109" spans="1:7" s="55" customFormat="1" ht="25.5" customHeight="1" thickBot="1">
      <c r="A109" s="256" t="s">
        <v>105</v>
      </c>
      <c r="B109" s="18" t="s">
        <v>330</v>
      </c>
      <c r="C109" s="61"/>
      <c r="D109" s="19"/>
      <c r="E109" s="19"/>
      <c r="F109" s="4"/>
      <c r="G109" s="59"/>
    </row>
    <row r="110" spans="1:7" s="55" customFormat="1" ht="25.5" customHeight="1" thickBot="1">
      <c r="A110" s="257"/>
      <c r="B110" s="18" t="s">
        <v>331</v>
      </c>
      <c r="C110" s="61">
        <v>1</v>
      </c>
      <c r="D110" s="19"/>
      <c r="E110" s="19"/>
      <c r="F110" s="4"/>
      <c r="G110" s="56"/>
    </row>
    <row r="111" spans="1:7" s="55" customFormat="1" ht="25.5" customHeight="1" thickBot="1">
      <c r="A111" s="257"/>
      <c r="B111" s="18" t="s">
        <v>332</v>
      </c>
      <c r="C111" s="61"/>
      <c r="D111" s="19"/>
      <c r="E111" s="19"/>
      <c r="F111" s="4"/>
      <c r="G111" s="56"/>
    </row>
    <row r="112" spans="1:7" s="55" customFormat="1" ht="25.5" customHeight="1" thickBot="1">
      <c r="A112" s="257"/>
      <c r="B112" s="18" t="s">
        <v>333</v>
      </c>
      <c r="C112" s="61"/>
      <c r="D112" s="19"/>
      <c r="E112" s="19"/>
      <c r="F112" s="4"/>
      <c r="G112" s="56"/>
    </row>
    <row r="113" spans="1:7" s="55" customFormat="1" ht="25.5" customHeight="1" thickBot="1">
      <c r="A113" s="258"/>
      <c r="B113" s="39" t="s">
        <v>17</v>
      </c>
      <c r="C113" s="63"/>
      <c r="D113" s="64"/>
      <c r="E113" s="64"/>
      <c r="F113" s="42" t="s">
        <v>326</v>
      </c>
      <c r="G113" s="57"/>
    </row>
    <row r="114" spans="1:7" s="55" customFormat="1" ht="25.5" customHeight="1" thickBot="1">
      <c r="A114" s="248" t="s">
        <v>53</v>
      </c>
      <c r="B114" s="249"/>
      <c r="C114" s="65"/>
      <c r="D114" s="66"/>
      <c r="E114" s="66"/>
      <c r="F114" s="12"/>
      <c r="G114" s="252">
        <v>2.2999999999999998</v>
      </c>
    </row>
    <row r="115" spans="1:7" s="55" customFormat="1" ht="25.5" customHeight="1" thickBot="1">
      <c r="A115" s="250"/>
      <c r="B115" s="251"/>
      <c r="C115" s="65"/>
      <c r="D115" s="66"/>
      <c r="E115" s="66"/>
      <c r="F115" s="12"/>
      <c r="G115" s="252"/>
    </row>
    <row r="116" spans="1:7" s="55" customFormat="1" ht="25.5" customHeight="1">
      <c r="A116" s="51"/>
      <c r="B116" s="52"/>
      <c r="C116" s="53"/>
      <c r="D116" s="53"/>
      <c r="E116" s="53"/>
      <c r="F116" s="54"/>
    </row>
    <row r="117" spans="1:7" s="55" customFormat="1" ht="25.5" customHeight="1" thickBot="1">
      <c r="A117" s="259" t="s">
        <v>54</v>
      </c>
      <c r="B117" s="260"/>
      <c r="C117" s="260"/>
      <c r="D117" s="260"/>
      <c r="E117" s="260"/>
      <c r="F117" s="260"/>
      <c r="G117" s="260"/>
    </row>
    <row r="118" spans="1:7" s="55" customFormat="1" ht="25.5" customHeight="1" thickBot="1">
      <c r="A118" s="9"/>
      <c r="B118" s="9"/>
      <c r="C118" s="9"/>
      <c r="D118" s="9"/>
      <c r="E118" s="9"/>
      <c r="F118" s="9"/>
      <c r="G118" s="10"/>
    </row>
    <row r="119" spans="1:7" s="55" customFormat="1" ht="25.5" customHeight="1" thickBot="1">
      <c r="A119" s="261" t="s">
        <v>8</v>
      </c>
      <c r="B119" s="261" t="s">
        <v>9</v>
      </c>
      <c r="C119" s="263" t="s">
        <v>10</v>
      </c>
      <c r="D119" s="263"/>
      <c r="E119" s="263"/>
      <c r="F119" s="263"/>
      <c r="G119" s="264"/>
    </row>
    <row r="120" spans="1:7" s="55" customFormat="1" ht="25.5" customHeight="1" thickBot="1">
      <c r="A120" s="262"/>
      <c r="B120" s="262"/>
      <c r="C120" s="60" t="s">
        <v>222</v>
      </c>
      <c r="D120" s="60" t="s">
        <v>223</v>
      </c>
      <c r="E120" s="60" t="s">
        <v>224</v>
      </c>
      <c r="F120" s="60" t="s">
        <v>225</v>
      </c>
      <c r="G120" s="264"/>
    </row>
    <row r="121" spans="1:7" s="55" customFormat="1" ht="37.5" customHeight="1" thickBot="1">
      <c r="A121" s="253" t="s">
        <v>110</v>
      </c>
      <c r="B121" s="18" t="s">
        <v>329</v>
      </c>
      <c r="C121" s="61"/>
      <c r="D121" s="19">
        <v>2</v>
      </c>
      <c r="E121" s="19"/>
      <c r="F121" s="19"/>
      <c r="G121" s="67"/>
    </row>
    <row r="122" spans="1:7" s="55" customFormat="1" ht="25.5" customHeight="1" thickBot="1">
      <c r="A122" s="254"/>
      <c r="B122" s="18" t="s">
        <v>111</v>
      </c>
      <c r="C122" s="61"/>
      <c r="D122" s="19"/>
      <c r="E122" s="19"/>
      <c r="F122" s="19"/>
      <c r="G122" s="67"/>
    </row>
    <row r="123" spans="1:7" s="55" customFormat="1" ht="25.5" customHeight="1" thickBot="1">
      <c r="A123" s="254"/>
      <c r="B123" s="18" t="s">
        <v>112</v>
      </c>
      <c r="C123" s="61"/>
      <c r="D123" s="19"/>
      <c r="E123" s="19"/>
      <c r="F123" s="19"/>
      <c r="G123" s="67"/>
    </row>
    <row r="124" spans="1:7" s="55" customFormat="1" ht="25.5" customHeight="1" thickBot="1">
      <c r="A124" s="254"/>
      <c r="B124" s="18" t="s">
        <v>113</v>
      </c>
      <c r="C124" s="61"/>
      <c r="D124" s="19"/>
      <c r="E124" s="19"/>
      <c r="F124" s="19"/>
      <c r="G124" s="67"/>
    </row>
    <row r="125" spans="1:7" s="55" customFormat="1" ht="25.5" customHeight="1" thickBot="1">
      <c r="A125" s="255"/>
      <c r="B125" s="39" t="s">
        <v>17</v>
      </c>
      <c r="C125" s="62"/>
      <c r="D125" s="44"/>
      <c r="E125" s="44"/>
      <c r="F125" s="42" t="s">
        <v>260</v>
      </c>
      <c r="G125" s="68"/>
    </row>
    <row r="126" spans="1:7" s="55" customFormat="1" ht="25.5" customHeight="1" thickBot="1">
      <c r="A126" s="256" t="s">
        <v>114</v>
      </c>
      <c r="B126" s="18" t="s">
        <v>327</v>
      </c>
      <c r="C126" s="61"/>
      <c r="D126" s="19">
        <v>2</v>
      </c>
      <c r="E126" s="19"/>
      <c r="F126" s="19"/>
      <c r="G126" s="67"/>
    </row>
    <row r="127" spans="1:7" s="55" customFormat="1" ht="25.5" customHeight="1" thickBot="1">
      <c r="A127" s="257"/>
      <c r="B127" s="18" t="s">
        <v>115</v>
      </c>
      <c r="C127" s="61"/>
      <c r="D127" s="19">
        <v>2</v>
      </c>
      <c r="E127" s="19"/>
      <c r="F127" s="19"/>
      <c r="G127" s="67"/>
    </row>
    <row r="128" spans="1:7" s="55" customFormat="1" ht="25.5" customHeight="1" thickBot="1">
      <c r="A128" s="257"/>
      <c r="B128" s="18" t="s">
        <v>116</v>
      </c>
      <c r="C128" s="61"/>
      <c r="D128" s="19">
        <v>2</v>
      </c>
      <c r="E128" s="19"/>
      <c r="F128" s="19"/>
      <c r="G128" s="67"/>
    </row>
    <row r="129" spans="1:7" s="55" customFormat="1" ht="25.5" customHeight="1" thickBot="1">
      <c r="A129" s="257"/>
      <c r="B129" s="18" t="s">
        <v>117</v>
      </c>
      <c r="C129" s="61"/>
      <c r="D129" s="19"/>
      <c r="E129" s="19"/>
      <c r="F129" s="19"/>
      <c r="G129" s="67"/>
    </row>
    <row r="130" spans="1:7" s="55" customFormat="1" ht="25.5" customHeight="1" thickBot="1">
      <c r="A130" s="258"/>
      <c r="B130" s="39" t="s">
        <v>17</v>
      </c>
      <c r="C130" s="62"/>
      <c r="D130" s="44"/>
      <c r="E130" s="44"/>
      <c r="F130" s="42" t="s">
        <v>260</v>
      </c>
      <c r="G130" s="68"/>
    </row>
    <row r="131" spans="1:7" s="55" customFormat="1" ht="25.5" customHeight="1" thickBot="1">
      <c r="A131" s="256" t="s">
        <v>118</v>
      </c>
      <c r="B131" s="18" t="s">
        <v>119</v>
      </c>
      <c r="C131" s="61"/>
      <c r="D131" s="19">
        <v>2</v>
      </c>
      <c r="E131" s="19"/>
      <c r="F131" s="19"/>
      <c r="G131" s="67"/>
    </row>
    <row r="132" spans="1:7" s="55" customFormat="1" ht="25.5" customHeight="1" thickBot="1">
      <c r="A132" s="257"/>
      <c r="B132" s="18" t="s">
        <v>120</v>
      </c>
      <c r="C132" s="61">
        <v>1</v>
      </c>
      <c r="D132" s="19"/>
      <c r="E132" s="19"/>
      <c r="F132" s="19"/>
      <c r="G132" s="67"/>
    </row>
    <row r="133" spans="1:7" s="55" customFormat="1" ht="25.5" customHeight="1" thickBot="1">
      <c r="A133" s="257"/>
      <c r="B133" s="18" t="s">
        <v>328</v>
      </c>
      <c r="C133" s="61">
        <v>1</v>
      </c>
      <c r="D133" s="19"/>
      <c r="E133" s="19"/>
      <c r="F133" s="19"/>
      <c r="G133" s="67"/>
    </row>
    <row r="134" spans="1:7" s="55" customFormat="1" ht="25.5" customHeight="1" thickBot="1">
      <c r="A134" s="258"/>
      <c r="B134" s="39" t="s">
        <v>17</v>
      </c>
      <c r="C134" s="62"/>
      <c r="D134" s="44"/>
      <c r="E134" s="44"/>
      <c r="F134" s="42" t="s">
        <v>334</v>
      </c>
      <c r="G134" s="68"/>
    </row>
    <row r="135" spans="1:7" s="55" customFormat="1" ht="25.5" customHeight="1" thickBot="1">
      <c r="A135" s="256" t="s">
        <v>121</v>
      </c>
      <c r="B135" s="18" t="s">
        <v>122</v>
      </c>
      <c r="C135" s="61"/>
      <c r="D135" s="19">
        <v>2</v>
      </c>
      <c r="E135" s="19"/>
      <c r="F135" s="19"/>
      <c r="G135" s="67"/>
    </row>
    <row r="136" spans="1:7" s="55" customFormat="1" ht="25.5" customHeight="1" thickBot="1">
      <c r="A136" s="257"/>
      <c r="B136" s="18" t="s">
        <v>123</v>
      </c>
      <c r="C136" s="61"/>
      <c r="D136" s="19">
        <v>2</v>
      </c>
      <c r="E136" s="19"/>
      <c r="F136" s="19"/>
      <c r="G136" s="67"/>
    </row>
    <row r="137" spans="1:7" s="55" customFormat="1" ht="25.5" customHeight="1" thickBot="1">
      <c r="A137" s="257"/>
      <c r="B137" s="18" t="s">
        <v>124</v>
      </c>
      <c r="C137" s="61"/>
      <c r="D137" s="19"/>
      <c r="E137" s="19"/>
      <c r="F137" s="19">
        <v>4</v>
      </c>
      <c r="G137" s="67"/>
    </row>
    <row r="138" spans="1:7" s="55" customFormat="1" ht="25.5" customHeight="1" thickBot="1">
      <c r="A138" s="258"/>
      <c r="B138" s="39" t="s">
        <v>17</v>
      </c>
      <c r="C138" s="62"/>
      <c r="D138" s="44"/>
      <c r="E138" s="44"/>
      <c r="F138" s="42">
        <v>2.6</v>
      </c>
      <c r="G138" s="68"/>
    </row>
    <row r="139" spans="1:7" s="55" customFormat="1" ht="25.5" customHeight="1" thickBot="1">
      <c r="A139" s="248" t="s">
        <v>53</v>
      </c>
      <c r="B139" s="249"/>
      <c r="C139" s="69"/>
      <c r="D139" s="1"/>
      <c r="E139" s="1"/>
      <c r="F139" s="1"/>
      <c r="G139" s="252" t="s">
        <v>266</v>
      </c>
    </row>
    <row r="140" spans="1:7" s="55" customFormat="1" ht="25.5" customHeight="1" thickBot="1">
      <c r="A140" s="250"/>
      <c r="B140" s="251"/>
      <c r="C140" s="65"/>
      <c r="D140" s="66"/>
      <c r="E140" s="66"/>
      <c r="F140" s="66"/>
      <c r="G140" s="252"/>
    </row>
    <row r="141" spans="1:7" ht="15.75">
      <c r="A141" s="37" t="s">
        <v>261</v>
      </c>
      <c r="B141" s="40" t="s">
        <v>262</v>
      </c>
    </row>
    <row r="143" spans="1:7" ht="15.75">
      <c r="A143" s="37" t="s">
        <v>221</v>
      </c>
      <c r="B143" s="40">
        <v>2.8</v>
      </c>
    </row>
    <row r="144" spans="1:7" ht="15.75">
      <c r="A144" s="37" t="s">
        <v>267</v>
      </c>
      <c r="B144" s="40">
        <v>2.2999999999999998</v>
      </c>
    </row>
    <row r="145" spans="1:9" ht="15.75">
      <c r="A145" s="37" t="s">
        <v>264</v>
      </c>
      <c r="B145" s="40">
        <v>2.2999999999999998</v>
      </c>
    </row>
    <row r="146" spans="1:9" ht="15.75">
      <c r="A146" s="37" t="s">
        <v>265</v>
      </c>
      <c r="B146" s="40">
        <v>1.97</v>
      </c>
    </row>
    <row r="147" spans="1:9" ht="23.25">
      <c r="B147" s="70">
        <f>AVERAGE(B143:B146)</f>
        <v>2.3424999999999998</v>
      </c>
    </row>
    <row r="151" spans="1:9" ht="12.75">
      <c r="A151" s="272" t="s">
        <v>282</v>
      </c>
      <c r="B151" s="273"/>
      <c r="C151" s="273"/>
      <c r="D151" s="273"/>
      <c r="E151" s="273"/>
      <c r="F151" s="273"/>
      <c r="G151" s="283"/>
      <c r="H151" s="283"/>
      <c r="I151" s="284"/>
    </row>
    <row r="152" spans="1:9" ht="12.75">
      <c r="A152" s="273"/>
      <c r="B152" s="273"/>
      <c r="C152" s="273"/>
      <c r="D152" s="273"/>
      <c r="E152" s="273"/>
      <c r="F152" s="273"/>
      <c r="G152" s="285"/>
      <c r="H152" s="285"/>
      <c r="I152" s="286"/>
    </row>
    <row r="153" spans="1:9" ht="12.75">
      <c r="A153" s="273"/>
      <c r="B153" s="273"/>
      <c r="C153" s="273"/>
      <c r="D153" s="273"/>
      <c r="E153" s="273"/>
      <c r="F153" s="273"/>
      <c r="G153" s="29"/>
      <c r="H153" s="29"/>
      <c r="I153" s="30"/>
    </row>
    <row r="154" spans="1:9" ht="16.5" thickBot="1">
      <c r="A154" s="287" t="s">
        <v>55</v>
      </c>
      <c r="B154" s="288"/>
      <c r="C154" s="288"/>
      <c r="D154" s="288"/>
      <c r="E154" s="288"/>
      <c r="F154" s="288"/>
      <c r="G154" s="31" t="s">
        <v>226</v>
      </c>
      <c r="H154" s="31" t="s">
        <v>227</v>
      </c>
      <c r="I154" s="30"/>
    </row>
    <row r="155" spans="1:9" ht="16.5" thickBot="1">
      <c r="A155" s="270" t="s">
        <v>8</v>
      </c>
      <c r="B155" s="293" t="s">
        <v>9</v>
      </c>
      <c r="C155" s="268" t="s">
        <v>10</v>
      </c>
      <c r="D155" s="269"/>
      <c r="E155" s="269"/>
      <c r="F155" s="269"/>
      <c r="G155" s="31" t="s">
        <v>228</v>
      </c>
      <c r="H155" s="31" t="s">
        <v>229</v>
      </c>
      <c r="I155" s="30"/>
    </row>
    <row r="156" spans="1:9" ht="32.25" thickBot="1">
      <c r="A156" s="271"/>
      <c r="B156" s="294"/>
      <c r="C156" s="17" t="s">
        <v>222</v>
      </c>
      <c r="D156" s="17" t="s">
        <v>223</v>
      </c>
      <c r="E156" s="17" t="s">
        <v>224</v>
      </c>
      <c r="F156" s="25" t="s">
        <v>225</v>
      </c>
      <c r="G156" s="24" t="s">
        <v>230</v>
      </c>
      <c r="H156" s="31" t="s">
        <v>231</v>
      </c>
      <c r="I156" s="30"/>
    </row>
    <row r="157" spans="1:9" ht="16.5" thickBot="1">
      <c r="A157" s="265" t="s">
        <v>12</v>
      </c>
      <c r="B157" s="22" t="s">
        <v>235</v>
      </c>
      <c r="C157" s="19"/>
      <c r="D157" s="19"/>
      <c r="E157" s="19">
        <v>3</v>
      </c>
      <c r="F157" s="26"/>
      <c r="G157" s="32" t="s">
        <v>232</v>
      </c>
      <c r="H157" s="32" t="s">
        <v>233</v>
      </c>
      <c r="I157" s="33"/>
    </row>
    <row r="158" spans="1:9" ht="16.5" thickBot="1">
      <c r="A158" s="266"/>
      <c r="B158" s="22" t="s">
        <v>236</v>
      </c>
      <c r="C158" s="19"/>
      <c r="D158" s="19"/>
      <c r="E158" s="19"/>
      <c r="F158" s="19">
        <v>4</v>
      </c>
    </row>
    <row r="159" spans="1:9" ht="16.5" thickBot="1">
      <c r="A159" s="266"/>
      <c r="B159" s="22" t="s">
        <v>237</v>
      </c>
      <c r="C159" s="19"/>
      <c r="D159" s="19"/>
      <c r="E159" s="19"/>
      <c r="F159" s="19">
        <v>4</v>
      </c>
    </row>
    <row r="160" spans="1:9" ht="16.5" thickBot="1">
      <c r="A160" s="266"/>
      <c r="B160" s="22" t="s">
        <v>238</v>
      </c>
      <c r="C160" s="19"/>
      <c r="D160" s="19"/>
      <c r="E160" s="19"/>
      <c r="F160" s="19"/>
    </row>
    <row r="161" spans="1:6" ht="111" customHeight="1" thickBot="1">
      <c r="A161" s="267"/>
      <c r="B161" s="23" t="s">
        <v>17</v>
      </c>
      <c r="C161" s="20"/>
      <c r="D161" s="20"/>
      <c r="E161" s="20"/>
      <c r="F161" s="27" t="s">
        <v>234</v>
      </c>
    </row>
    <row r="162" spans="1:6" ht="16.5" thickBot="1">
      <c r="A162" s="265" t="s">
        <v>18</v>
      </c>
      <c r="B162" s="22" t="s">
        <v>239</v>
      </c>
      <c r="C162" s="19"/>
      <c r="D162" s="19"/>
      <c r="E162" s="19"/>
      <c r="F162" s="19"/>
    </row>
    <row r="163" spans="1:6" ht="16.5" thickBot="1">
      <c r="A163" s="266"/>
      <c r="B163" s="22" t="s">
        <v>241</v>
      </c>
      <c r="C163" s="19"/>
      <c r="D163" s="19"/>
      <c r="E163" s="19"/>
      <c r="F163" s="19"/>
    </row>
    <row r="164" spans="1:6" ht="16.5" thickBot="1">
      <c r="A164" s="266"/>
      <c r="B164" s="22" t="s">
        <v>242</v>
      </c>
      <c r="C164" s="19"/>
      <c r="D164" s="19"/>
      <c r="E164" s="19"/>
      <c r="F164" s="19"/>
    </row>
    <row r="165" spans="1:6" ht="16.5" thickBot="1">
      <c r="A165" s="266"/>
      <c r="B165" s="22" t="s">
        <v>243</v>
      </c>
      <c r="C165" s="19"/>
      <c r="D165" s="19"/>
      <c r="E165" s="19"/>
      <c r="F165" s="19">
        <v>4</v>
      </c>
    </row>
    <row r="166" spans="1:6" ht="16.5" thickBot="1">
      <c r="A166" s="266"/>
      <c r="B166" s="22" t="s">
        <v>244</v>
      </c>
      <c r="C166" s="19"/>
      <c r="D166" s="19"/>
      <c r="E166" s="19"/>
      <c r="F166" s="19"/>
    </row>
    <row r="167" spans="1:6" ht="23.25" thickBot="1">
      <c r="A167" s="267"/>
      <c r="B167" s="23" t="s">
        <v>17</v>
      </c>
      <c r="C167" s="20"/>
      <c r="D167" s="20"/>
      <c r="E167" s="20"/>
      <c r="F167" s="27" t="s">
        <v>283</v>
      </c>
    </row>
    <row r="168" spans="1:6" ht="16.5" thickBot="1">
      <c r="A168" s="265" t="s">
        <v>24</v>
      </c>
      <c r="B168" s="22" t="s">
        <v>245</v>
      </c>
      <c r="C168" s="19"/>
      <c r="D168" s="19">
        <v>2</v>
      </c>
      <c r="E168" s="19"/>
      <c r="F168" s="19">
        <v>4</v>
      </c>
    </row>
    <row r="169" spans="1:6" ht="16.5" thickBot="1">
      <c r="A169" s="266"/>
      <c r="B169" s="22" t="s">
        <v>247</v>
      </c>
      <c r="C169" s="19"/>
      <c r="D169" s="19"/>
      <c r="E169" s="19">
        <v>3</v>
      </c>
      <c r="F169" s="19">
        <v>4</v>
      </c>
    </row>
    <row r="170" spans="1:6" ht="16.5" thickBot="1">
      <c r="A170" s="266"/>
      <c r="B170" s="22" t="s">
        <v>248</v>
      </c>
      <c r="C170" s="19"/>
      <c r="D170" s="19">
        <v>2</v>
      </c>
      <c r="E170" s="19"/>
      <c r="F170" s="19">
        <v>4</v>
      </c>
    </row>
    <row r="171" spans="1:6" ht="16.5" thickBot="1">
      <c r="A171" s="266"/>
      <c r="B171" s="22" t="s">
        <v>249</v>
      </c>
      <c r="C171" s="19"/>
      <c r="D171" s="19">
        <v>2</v>
      </c>
      <c r="E171" s="19"/>
      <c r="F171" s="19">
        <v>4</v>
      </c>
    </row>
    <row r="172" spans="1:6" ht="16.5" thickBot="1">
      <c r="A172" s="266"/>
      <c r="B172" s="22" t="s">
        <v>250</v>
      </c>
      <c r="C172" s="19"/>
      <c r="D172" s="19"/>
      <c r="E172" s="19"/>
      <c r="F172" s="19">
        <v>4</v>
      </c>
    </row>
    <row r="173" spans="1:6" ht="16.5" thickBot="1">
      <c r="A173" s="266"/>
      <c r="B173" s="22" t="s">
        <v>251</v>
      </c>
      <c r="C173" s="19"/>
      <c r="D173" s="19"/>
      <c r="E173" s="19"/>
      <c r="F173" s="19">
        <v>4</v>
      </c>
    </row>
    <row r="174" spans="1:6" ht="16.5" thickBot="1">
      <c r="A174" s="266"/>
      <c r="B174" s="22" t="s">
        <v>252</v>
      </c>
      <c r="C174" s="19"/>
      <c r="D174" s="19"/>
      <c r="E174" s="19"/>
      <c r="F174" s="19"/>
    </row>
    <row r="175" spans="1:6" ht="16.5" thickBot="1">
      <c r="A175" s="266"/>
      <c r="B175" s="22" t="s">
        <v>253</v>
      </c>
      <c r="C175" s="19"/>
      <c r="D175" s="19"/>
      <c r="E175" s="19"/>
      <c r="F175" s="19"/>
    </row>
    <row r="176" spans="1:6" ht="23.25" thickBot="1">
      <c r="A176" s="267"/>
      <c r="B176" s="23" t="s">
        <v>17</v>
      </c>
      <c r="C176" s="20"/>
      <c r="D176" s="20"/>
      <c r="E176" s="20"/>
      <c r="F176" s="27" t="s">
        <v>283</v>
      </c>
    </row>
    <row r="177" spans="1:6" ht="16.5" thickBot="1">
      <c r="A177" s="265" t="s">
        <v>33</v>
      </c>
      <c r="B177" s="22" t="s">
        <v>254</v>
      </c>
      <c r="C177" s="19"/>
      <c r="D177" s="19"/>
      <c r="E177" s="19"/>
      <c r="F177" s="19">
        <v>4</v>
      </c>
    </row>
    <row r="178" spans="1:6" ht="16.5" thickBot="1">
      <c r="A178" s="266"/>
      <c r="B178" s="22" t="s">
        <v>255</v>
      </c>
      <c r="C178" s="19"/>
      <c r="D178" s="19"/>
      <c r="E178" s="19"/>
      <c r="F178" s="19">
        <v>4</v>
      </c>
    </row>
    <row r="179" spans="1:6" ht="16.5" thickBot="1">
      <c r="A179" s="266"/>
      <c r="B179" s="22" t="s">
        <v>256</v>
      </c>
      <c r="C179" s="19"/>
      <c r="D179" s="19"/>
      <c r="E179" s="19"/>
      <c r="F179" s="19">
        <v>4</v>
      </c>
    </row>
    <row r="180" spans="1:6" ht="16.5" thickBot="1">
      <c r="A180" s="266"/>
      <c r="B180" s="22" t="s">
        <v>257</v>
      </c>
      <c r="C180" s="19"/>
      <c r="D180" s="19"/>
      <c r="E180" s="19"/>
      <c r="F180" s="19">
        <v>4</v>
      </c>
    </row>
    <row r="181" spans="1:6" ht="21" thickBot="1">
      <c r="A181" s="267"/>
      <c r="B181" s="23" t="s">
        <v>17</v>
      </c>
      <c r="C181" s="20"/>
      <c r="D181" s="20"/>
      <c r="E181" s="20"/>
      <c r="F181" s="5" t="s">
        <v>283</v>
      </c>
    </row>
    <row r="182" spans="1:6" ht="16.5" thickBot="1">
      <c r="A182" s="265" t="s">
        <v>38</v>
      </c>
      <c r="B182" s="22" t="s">
        <v>268</v>
      </c>
      <c r="C182" s="19"/>
      <c r="D182" s="19"/>
      <c r="E182" s="19"/>
      <c r="F182" s="19">
        <v>4</v>
      </c>
    </row>
    <row r="183" spans="1:6" ht="16.5" thickBot="1">
      <c r="A183" s="266"/>
      <c r="B183" s="22" t="s">
        <v>269</v>
      </c>
      <c r="C183" s="19"/>
      <c r="D183" s="19"/>
      <c r="E183" s="19"/>
      <c r="F183" s="19">
        <v>4</v>
      </c>
    </row>
    <row r="184" spans="1:6" ht="16.5" thickBot="1">
      <c r="A184" s="266"/>
      <c r="B184" s="22" t="s">
        <v>270</v>
      </c>
      <c r="C184" s="19"/>
      <c r="D184" s="19"/>
      <c r="E184" s="19"/>
      <c r="F184" s="19">
        <v>4</v>
      </c>
    </row>
    <row r="185" spans="1:6" ht="16.5" thickBot="1">
      <c r="A185" s="266"/>
      <c r="B185" s="22" t="s">
        <v>271</v>
      </c>
      <c r="C185" s="19"/>
      <c r="D185" s="19"/>
      <c r="E185" s="19"/>
      <c r="F185" s="19">
        <v>4</v>
      </c>
    </row>
    <row r="186" spans="1:6" ht="16.5" thickBot="1">
      <c r="A186" s="266"/>
      <c r="B186" s="22" t="s">
        <v>272</v>
      </c>
      <c r="C186" s="19"/>
      <c r="D186" s="19"/>
      <c r="E186" s="19"/>
      <c r="F186" s="19">
        <v>4</v>
      </c>
    </row>
    <row r="187" spans="1:6" ht="16.5" thickBot="1">
      <c r="A187" s="266"/>
      <c r="B187" s="22" t="s">
        <v>273</v>
      </c>
      <c r="C187" s="19"/>
      <c r="D187" s="19"/>
      <c r="E187" s="19"/>
      <c r="F187" s="19">
        <v>4</v>
      </c>
    </row>
    <row r="188" spans="1:6" ht="16.5" thickBot="1">
      <c r="A188" s="266"/>
      <c r="B188" s="22" t="s">
        <v>274</v>
      </c>
      <c r="C188" s="19"/>
      <c r="D188" s="19"/>
      <c r="E188" s="19"/>
      <c r="F188" s="19">
        <v>4</v>
      </c>
    </row>
    <row r="189" spans="1:6" ht="16.5" thickBot="1">
      <c r="A189" s="266"/>
      <c r="B189" s="22" t="s">
        <v>275</v>
      </c>
      <c r="C189" s="19"/>
      <c r="D189" s="19"/>
      <c r="E189" s="19"/>
      <c r="F189" s="19">
        <v>4</v>
      </c>
    </row>
    <row r="190" spans="1:6" ht="16.5" thickBot="1">
      <c r="A190" s="266"/>
      <c r="B190" s="22" t="s">
        <v>276</v>
      </c>
      <c r="C190" s="19"/>
      <c r="D190" s="19"/>
      <c r="E190" s="19"/>
      <c r="F190" s="19"/>
    </row>
    <row r="191" spans="1:6" ht="23.25" thickBot="1">
      <c r="A191" s="267"/>
      <c r="B191" s="23" t="s">
        <v>17</v>
      </c>
      <c r="C191" s="21"/>
      <c r="D191" s="21"/>
      <c r="E191" s="21"/>
      <c r="F191" s="27" t="s">
        <v>283</v>
      </c>
    </row>
    <row r="192" spans="1:6" ht="16.5" thickBot="1">
      <c r="A192" s="265" t="s">
        <v>48</v>
      </c>
      <c r="B192" s="22" t="s">
        <v>277</v>
      </c>
      <c r="C192" s="19"/>
      <c r="D192" s="19"/>
      <c r="E192" s="19"/>
      <c r="F192" s="19">
        <v>4</v>
      </c>
    </row>
    <row r="193" spans="1:6" ht="16.5" thickBot="1">
      <c r="A193" s="266"/>
      <c r="B193" s="22" t="s">
        <v>278</v>
      </c>
      <c r="C193" s="19"/>
      <c r="D193" s="19"/>
      <c r="E193" s="19"/>
      <c r="F193" s="19">
        <v>4</v>
      </c>
    </row>
    <row r="194" spans="1:6" ht="16.5" thickBot="1">
      <c r="A194" s="266"/>
      <c r="B194" s="22" t="s">
        <v>279</v>
      </c>
      <c r="C194" s="19"/>
      <c r="D194" s="19"/>
      <c r="E194" s="19"/>
      <c r="F194" s="19"/>
    </row>
    <row r="195" spans="1:6" ht="16.5" thickBot="1">
      <c r="A195" s="266"/>
      <c r="B195" s="22" t="s">
        <v>280</v>
      </c>
      <c r="C195" s="19"/>
      <c r="D195" s="19"/>
      <c r="E195" s="19"/>
      <c r="F195" s="19"/>
    </row>
    <row r="196" spans="1:6" ht="37.5" customHeight="1" thickBot="1">
      <c r="A196" s="267"/>
      <c r="B196" s="23" t="s">
        <v>17</v>
      </c>
      <c r="C196" s="20"/>
      <c r="D196" s="20"/>
      <c r="E196" s="20"/>
      <c r="F196" s="27" t="s">
        <v>283</v>
      </c>
    </row>
    <row r="197" spans="1:6" ht="12.75">
      <c r="A197" s="274" t="s">
        <v>53</v>
      </c>
      <c r="B197" s="275"/>
      <c r="C197" s="274">
        <v>3.93</v>
      </c>
      <c r="D197" s="278"/>
      <c r="E197" s="278"/>
      <c r="F197" s="279"/>
    </row>
    <row r="198" spans="1:6" ht="13.5" thickBot="1">
      <c r="A198" s="276"/>
      <c r="B198" s="277"/>
      <c r="C198" s="280"/>
      <c r="D198" s="281"/>
      <c r="E198" s="281"/>
      <c r="F198" s="282"/>
    </row>
    <row r="201" spans="1:6" ht="18.75" thickBot="1">
      <c r="A201" s="259" t="s">
        <v>126</v>
      </c>
      <c r="B201" s="260"/>
      <c r="C201" s="260"/>
      <c r="D201" s="260"/>
      <c r="E201" s="260"/>
      <c r="F201" s="260"/>
    </row>
    <row r="202" spans="1:6" ht="21" thickBot="1">
      <c r="A202" s="36"/>
      <c r="B202" s="36"/>
      <c r="C202" s="36"/>
      <c r="D202" s="36"/>
      <c r="E202" s="36"/>
      <c r="F202" s="9"/>
    </row>
    <row r="203" spans="1:6" ht="16.5" thickBot="1">
      <c r="A203" s="261" t="s">
        <v>8</v>
      </c>
      <c r="B203" s="261" t="s">
        <v>9</v>
      </c>
      <c r="C203" s="263" t="s">
        <v>10</v>
      </c>
      <c r="D203" s="263"/>
      <c r="E203" s="263"/>
      <c r="F203" s="263"/>
    </row>
    <row r="204" spans="1:6" ht="32.25" thickBot="1">
      <c r="A204" s="262"/>
      <c r="B204" s="262"/>
      <c r="C204" s="60" t="s">
        <v>222</v>
      </c>
      <c r="D204" s="60" t="s">
        <v>223</v>
      </c>
      <c r="E204" s="60" t="s">
        <v>224</v>
      </c>
      <c r="F204" s="60" t="s">
        <v>225</v>
      </c>
    </row>
    <row r="205" spans="1:6" ht="21" thickBot="1">
      <c r="A205" s="253" t="s">
        <v>56</v>
      </c>
      <c r="B205" s="18" t="s">
        <v>285</v>
      </c>
      <c r="C205" s="19"/>
      <c r="D205" s="19"/>
      <c r="E205" s="19"/>
      <c r="F205" s="4"/>
    </row>
    <row r="206" spans="1:6" ht="21" thickBot="1">
      <c r="A206" s="254"/>
      <c r="B206" s="18" t="s">
        <v>287</v>
      </c>
      <c r="C206" s="19"/>
      <c r="D206" s="19"/>
      <c r="E206" s="19"/>
      <c r="F206" s="4"/>
    </row>
    <row r="207" spans="1:6" ht="21" thickBot="1">
      <c r="A207" s="254"/>
      <c r="B207" s="18" t="s">
        <v>286</v>
      </c>
      <c r="C207" s="19"/>
      <c r="D207" s="19"/>
      <c r="E207" s="19"/>
      <c r="F207" s="4"/>
    </row>
    <row r="208" spans="1:6" ht="21" thickBot="1">
      <c r="A208" s="254"/>
      <c r="B208" s="18" t="s">
        <v>288</v>
      </c>
      <c r="C208" s="19"/>
      <c r="D208" s="19"/>
      <c r="E208" s="19"/>
      <c r="F208" s="4">
        <v>4</v>
      </c>
    </row>
    <row r="209" spans="1:6" ht="21" thickBot="1">
      <c r="A209" s="254"/>
      <c r="B209" s="18" t="s">
        <v>289</v>
      </c>
      <c r="C209" s="19"/>
      <c r="D209" s="19"/>
      <c r="E209" s="19"/>
      <c r="F209" s="4"/>
    </row>
    <row r="210" spans="1:6" ht="23.25" thickBot="1">
      <c r="A210" s="255"/>
      <c r="B210" s="39" t="s">
        <v>17</v>
      </c>
      <c r="C210" s="44"/>
      <c r="D210" s="44"/>
      <c r="E210" s="44"/>
      <c r="F210" s="42" t="s">
        <v>283</v>
      </c>
    </row>
    <row r="211" spans="1:6" ht="21" thickBot="1">
      <c r="A211" s="253" t="s">
        <v>62</v>
      </c>
      <c r="B211" s="18" t="s">
        <v>290</v>
      </c>
      <c r="C211" s="19"/>
      <c r="D211" s="19"/>
      <c r="E211" s="19"/>
      <c r="F211" s="4">
        <v>4</v>
      </c>
    </row>
    <row r="212" spans="1:6" ht="21" thickBot="1">
      <c r="A212" s="254"/>
      <c r="B212" s="18" t="s">
        <v>291</v>
      </c>
      <c r="C212" s="19"/>
      <c r="D212" s="19"/>
      <c r="E212" s="19"/>
      <c r="F212" s="4">
        <v>4</v>
      </c>
    </row>
    <row r="213" spans="1:6" ht="21" thickBot="1">
      <c r="A213" s="254"/>
      <c r="B213" s="18" t="s">
        <v>292</v>
      </c>
      <c r="C213" s="19"/>
      <c r="D213" s="19"/>
      <c r="E213" s="19"/>
      <c r="F213" s="4">
        <v>4</v>
      </c>
    </row>
    <row r="214" spans="1:6" ht="21" thickBot="1">
      <c r="A214" s="254"/>
      <c r="B214" s="18" t="s">
        <v>293</v>
      </c>
      <c r="C214" s="19"/>
      <c r="D214" s="19"/>
      <c r="E214" s="19"/>
      <c r="F214" s="4">
        <v>4</v>
      </c>
    </row>
    <row r="215" spans="1:6" ht="23.25" thickBot="1">
      <c r="A215" s="255"/>
      <c r="B215" s="39" t="s">
        <v>17</v>
      </c>
      <c r="C215" s="44"/>
      <c r="D215" s="44"/>
      <c r="E215" s="44"/>
      <c r="F215" s="42" t="s">
        <v>283</v>
      </c>
    </row>
    <row r="216" spans="1:6" ht="21" thickBot="1">
      <c r="A216" s="253" t="s">
        <v>67</v>
      </c>
      <c r="B216" s="18" t="s">
        <v>294</v>
      </c>
      <c r="C216" s="19"/>
      <c r="D216" s="19"/>
      <c r="E216" s="19"/>
      <c r="F216" s="4">
        <v>4</v>
      </c>
    </row>
    <row r="217" spans="1:6" ht="21" thickBot="1">
      <c r="A217" s="254"/>
      <c r="B217" s="18" t="s">
        <v>295</v>
      </c>
      <c r="C217" s="19"/>
      <c r="D217" s="19"/>
      <c r="E217" s="19"/>
      <c r="F217" s="4">
        <v>4</v>
      </c>
    </row>
    <row r="218" spans="1:6" ht="21" thickBot="1">
      <c r="A218" s="254"/>
      <c r="B218" s="18" t="s">
        <v>296</v>
      </c>
      <c r="C218" s="19"/>
      <c r="D218" s="19"/>
      <c r="E218" s="19"/>
      <c r="F218" s="4">
        <v>4</v>
      </c>
    </row>
    <row r="219" spans="1:6" ht="21" thickBot="1">
      <c r="A219" s="254"/>
      <c r="B219" s="18" t="s">
        <v>297</v>
      </c>
      <c r="C219" s="19"/>
      <c r="D219" s="19"/>
      <c r="E219" s="19"/>
      <c r="F219" s="4">
        <v>4</v>
      </c>
    </row>
    <row r="220" spans="1:6" ht="23.25" thickBot="1">
      <c r="A220" s="255"/>
      <c r="B220" s="39" t="s">
        <v>17</v>
      </c>
      <c r="C220" s="44"/>
      <c r="D220" s="44"/>
      <c r="E220" s="44"/>
      <c r="F220" s="42" t="s">
        <v>283</v>
      </c>
    </row>
    <row r="221" spans="1:6" ht="21" thickBot="1">
      <c r="A221" s="253" t="s">
        <v>72</v>
      </c>
      <c r="B221" s="18" t="s">
        <v>298</v>
      </c>
      <c r="C221" s="19"/>
      <c r="D221" s="19"/>
      <c r="E221" s="19"/>
      <c r="F221" s="4">
        <v>4</v>
      </c>
    </row>
    <row r="222" spans="1:6" ht="21" thickBot="1">
      <c r="A222" s="254"/>
      <c r="B222" s="18" t="s">
        <v>299</v>
      </c>
      <c r="C222" s="19"/>
      <c r="D222" s="19"/>
      <c r="E222" s="19"/>
      <c r="F222" s="4">
        <v>4</v>
      </c>
    </row>
    <row r="223" spans="1:6" ht="21" thickBot="1">
      <c r="A223" s="254"/>
      <c r="B223" s="18" t="s">
        <v>300</v>
      </c>
      <c r="C223" s="19"/>
      <c r="D223" s="19"/>
      <c r="E223" s="19">
        <v>3</v>
      </c>
      <c r="F223" s="4"/>
    </row>
    <row r="224" spans="1:6" ht="21" thickBot="1">
      <c r="A224" s="254"/>
      <c r="B224" s="18" t="s">
        <v>301</v>
      </c>
      <c r="C224" s="19"/>
      <c r="D224" s="19"/>
      <c r="E224" s="19"/>
      <c r="F224" s="4">
        <v>4</v>
      </c>
    </row>
    <row r="225" spans="1:7" ht="21" thickBot="1">
      <c r="A225" s="254"/>
      <c r="B225" s="18" t="s">
        <v>302</v>
      </c>
      <c r="C225" s="19"/>
      <c r="D225" s="19"/>
      <c r="E225" s="19"/>
      <c r="F225" s="4">
        <v>4</v>
      </c>
    </row>
    <row r="226" spans="1:7" ht="21" thickBot="1">
      <c r="A226" s="254"/>
      <c r="B226" s="18" t="s">
        <v>303</v>
      </c>
      <c r="C226" s="19"/>
      <c r="D226" s="19"/>
      <c r="E226" s="19"/>
      <c r="F226" s="4"/>
    </row>
    <row r="227" spans="1:7" ht="23.25" thickBot="1">
      <c r="A227" s="255"/>
      <c r="B227" s="39" t="s">
        <v>17</v>
      </c>
      <c r="C227" s="44"/>
      <c r="D227" s="44"/>
      <c r="E227" s="44"/>
      <c r="F227" s="46">
        <v>3.8</v>
      </c>
    </row>
    <row r="228" spans="1:7" ht="24" thickBot="1">
      <c r="A228" s="47" t="s">
        <v>53</v>
      </c>
      <c r="B228" s="48" t="s">
        <v>284</v>
      </c>
      <c r="C228" s="49"/>
      <c r="D228" s="49"/>
      <c r="E228" s="49"/>
      <c r="F228" s="50">
        <v>3.95</v>
      </c>
    </row>
    <row r="231" spans="1:7" ht="18.75" thickBot="1">
      <c r="A231" s="259" t="s">
        <v>54</v>
      </c>
      <c r="B231" s="260"/>
      <c r="C231" s="260"/>
      <c r="D231" s="260"/>
      <c r="E231" s="260"/>
      <c r="F231" s="260"/>
      <c r="G231" s="260"/>
    </row>
    <row r="232" spans="1:7" ht="21" thickBot="1">
      <c r="A232" s="9"/>
      <c r="B232" s="9"/>
      <c r="C232" s="9"/>
      <c r="D232" s="9"/>
      <c r="E232" s="9"/>
      <c r="F232" s="9"/>
      <c r="G232" s="10"/>
    </row>
    <row r="233" spans="1:7" ht="16.5" thickBot="1">
      <c r="A233" s="261" t="s">
        <v>8</v>
      </c>
      <c r="B233" s="261" t="s">
        <v>9</v>
      </c>
      <c r="C233" s="263" t="s">
        <v>10</v>
      </c>
      <c r="D233" s="263"/>
      <c r="E233" s="263"/>
      <c r="F233" s="263"/>
      <c r="G233" s="264"/>
    </row>
    <row r="234" spans="1:7" ht="32.25" thickBot="1">
      <c r="A234" s="262"/>
      <c r="B234" s="262"/>
      <c r="C234" s="60" t="s">
        <v>222</v>
      </c>
      <c r="D234" s="60" t="s">
        <v>223</v>
      </c>
      <c r="E234" s="60" t="s">
        <v>224</v>
      </c>
      <c r="F234" s="60" t="s">
        <v>225</v>
      </c>
      <c r="G234" s="264"/>
    </row>
    <row r="235" spans="1:7" ht="16.5" thickBot="1">
      <c r="A235" s="253" t="s">
        <v>110</v>
      </c>
      <c r="B235" s="18" t="s">
        <v>329</v>
      </c>
      <c r="C235" s="61"/>
      <c r="D235" s="19"/>
      <c r="E235" s="19"/>
      <c r="F235" s="19">
        <v>4</v>
      </c>
      <c r="G235" s="67"/>
    </row>
    <row r="236" spans="1:7" ht="16.5" thickBot="1">
      <c r="A236" s="254"/>
      <c r="B236" s="18" t="s">
        <v>111</v>
      </c>
      <c r="C236" s="61"/>
      <c r="D236" s="19"/>
      <c r="E236" s="19"/>
      <c r="F236" s="19"/>
      <c r="G236" s="67"/>
    </row>
    <row r="237" spans="1:7" ht="16.5" thickBot="1">
      <c r="A237" s="254"/>
      <c r="B237" s="18" t="s">
        <v>112</v>
      </c>
      <c r="C237" s="61"/>
      <c r="D237" s="19"/>
      <c r="E237" s="19"/>
      <c r="F237" s="19"/>
      <c r="G237" s="67"/>
    </row>
    <row r="238" spans="1:7" ht="16.5" thickBot="1">
      <c r="A238" s="254"/>
      <c r="B238" s="18" t="s">
        <v>113</v>
      </c>
      <c r="C238" s="61"/>
      <c r="D238" s="19"/>
      <c r="E238" s="19"/>
      <c r="F238" s="19"/>
      <c r="G238" s="67"/>
    </row>
    <row r="239" spans="1:7" ht="23.25" thickBot="1">
      <c r="A239" s="255"/>
      <c r="B239" s="39" t="s">
        <v>17</v>
      </c>
      <c r="C239" s="62"/>
      <c r="D239" s="44"/>
      <c r="E239" s="44"/>
      <c r="F239" s="42" t="s">
        <v>283</v>
      </c>
      <c r="G239" s="68"/>
    </row>
    <row r="240" spans="1:7" ht="16.5" thickBot="1">
      <c r="A240" s="256" t="s">
        <v>114</v>
      </c>
      <c r="B240" s="18" t="s">
        <v>327</v>
      </c>
      <c r="C240" s="61"/>
      <c r="D240" s="19"/>
      <c r="E240" s="19">
        <v>3</v>
      </c>
      <c r="F240" s="19"/>
      <c r="G240" s="67"/>
    </row>
    <row r="241" spans="1:7" ht="16.5" thickBot="1">
      <c r="A241" s="257"/>
      <c r="B241" s="18" t="s">
        <v>115</v>
      </c>
      <c r="C241" s="61"/>
      <c r="D241" s="19"/>
      <c r="E241" s="19"/>
      <c r="F241" s="19">
        <v>4</v>
      </c>
      <c r="G241" s="67"/>
    </row>
    <row r="242" spans="1:7" ht="16.5" thickBot="1">
      <c r="A242" s="257"/>
      <c r="B242" s="18" t="s">
        <v>116</v>
      </c>
      <c r="C242" s="61"/>
      <c r="D242" s="19"/>
      <c r="E242" s="19"/>
      <c r="F242" s="19">
        <v>4</v>
      </c>
      <c r="G242" s="67"/>
    </row>
    <row r="243" spans="1:7" ht="16.5" thickBot="1">
      <c r="A243" s="257"/>
      <c r="B243" s="18" t="s">
        <v>117</v>
      </c>
      <c r="C243" s="61"/>
      <c r="D243" s="19"/>
      <c r="E243" s="19"/>
      <c r="F243" s="19"/>
      <c r="G243" s="67"/>
    </row>
    <row r="244" spans="1:7" ht="23.25" thickBot="1">
      <c r="A244" s="258"/>
      <c r="B244" s="39" t="s">
        <v>17</v>
      </c>
      <c r="C244" s="62"/>
      <c r="D244" s="44"/>
      <c r="E244" s="44"/>
      <c r="F244" s="42" t="s">
        <v>234</v>
      </c>
      <c r="G244" s="68"/>
    </row>
    <row r="245" spans="1:7" ht="16.5" thickBot="1">
      <c r="A245" s="256" t="s">
        <v>118</v>
      </c>
      <c r="B245" s="18" t="s">
        <v>119</v>
      </c>
      <c r="C245" s="61"/>
      <c r="D245" s="19"/>
      <c r="E245" s="19"/>
      <c r="F245" s="19">
        <v>4</v>
      </c>
      <c r="G245" s="67"/>
    </row>
    <row r="246" spans="1:7" ht="16.5" thickBot="1">
      <c r="A246" s="257"/>
      <c r="B246" s="18" t="s">
        <v>120</v>
      </c>
      <c r="C246" s="61"/>
      <c r="D246" s="19"/>
      <c r="E246" s="19">
        <v>3</v>
      </c>
      <c r="F246" s="19"/>
      <c r="G246" s="67"/>
    </row>
    <row r="247" spans="1:7" ht="16.5" thickBot="1">
      <c r="A247" s="257"/>
      <c r="B247" s="18" t="s">
        <v>328</v>
      </c>
      <c r="C247" s="61"/>
      <c r="D247" s="19"/>
      <c r="E247" s="19"/>
      <c r="F247" s="19">
        <v>4</v>
      </c>
      <c r="G247" s="67"/>
    </row>
    <row r="248" spans="1:7" ht="23.25" thickBot="1">
      <c r="A248" s="258"/>
      <c r="B248" s="39" t="s">
        <v>17</v>
      </c>
      <c r="C248" s="62"/>
      <c r="D248" s="44"/>
      <c r="E248" s="44"/>
      <c r="F248" s="42" t="s">
        <v>234</v>
      </c>
      <c r="G248" s="68"/>
    </row>
    <row r="249" spans="1:7" ht="16.5" thickBot="1">
      <c r="A249" s="256" t="s">
        <v>121</v>
      </c>
      <c r="B249" s="18" t="s">
        <v>122</v>
      </c>
      <c r="C249" s="61"/>
      <c r="D249" s="19"/>
      <c r="E249" s="19">
        <v>3</v>
      </c>
      <c r="F249" s="19"/>
      <c r="G249" s="67"/>
    </row>
    <row r="250" spans="1:7" ht="16.5" thickBot="1">
      <c r="A250" s="257"/>
      <c r="B250" s="18" t="s">
        <v>123</v>
      </c>
      <c r="C250" s="61"/>
      <c r="D250" s="19"/>
      <c r="E250" s="19"/>
      <c r="F250" s="19">
        <v>4</v>
      </c>
      <c r="G250" s="67"/>
    </row>
    <row r="251" spans="1:7" ht="16.5" thickBot="1">
      <c r="A251" s="257"/>
      <c r="B251" s="18" t="s">
        <v>124</v>
      </c>
      <c r="C251" s="61"/>
      <c r="D251" s="19"/>
      <c r="E251" s="19">
        <v>3</v>
      </c>
      <c r="F251" s="19"/>
      <c r="G251" s="67"/>
    </row>
    <row r="252" spans="1:7" ht="23.25" thickBot="1">
      <c r="A252" s="258"/>
      <c r="B252" s="39" t="s">
        <v>17</v>
      </c>
      <c r="C252" s="62"/>
      <c r="D252" s="44"/>
      <c r="E252" s="44"/>
      <c r="F252" s="42" t="s">
        <v>335</v>
      </c>
      <c r="G252" s="68"/>
    </row>
    <row r="253" spans="1:7" ht="16.5" thickBot="1">
      <c r="A253" s="248" t="s">
        <v>53</v>
      </c>
      <c r="B253" s="249"/>
      <c r="C253" s="69"/>
      <c r="D253" s="1"/>
      <c r="E253" s="1"/>
      <c r="F253" s="1"/>
      <c r="G253" s="252">
        <v>3.62</v>
      </c>
    </row>
    <row r="254" spans="1:7" ht="16.5" thickBot="1">
      <c r="A254" s="250"/>
      <c r="B254" s="251"/>
      <c r="C254" s="65"/>
      <c r="D254" s="66"/>
      <c r="E254" s="66"/>
      <c r="F254" s="66"/>
      <c r="G254" s="252"/>
    </row>
    <row r="255" spans="1:7" ht="15.75">
      <c r="A255" s="37" t="s">
        <v>261</v>
      </c>
      <c r="B255" s="40" t="s">
        <v>336</v>
      </c>
    </row>
    <row r="258" spans="1:2" ht="15.75">
      <c r="A258" s="37" t="s">
        <v>221</v>
      </c>
      <c r="B258" s="40">
        <v>3.93</v>
      </c>
    </row>
    <row r="259" spans="1:2" ht="15.75">
      <c r="A259" s="37" t="s">
        <v>267</v>
      </c>
      <c r="B259" s="40">
        <v>3.95</v>
      </c>
    </row>
    <row r="260" spans="1:2" ht="15.75">
      <c r="A260" s="37" t="s">
        <v>264</v>
      </c>
      <c r="B260" s="40"/>
    </row>
    <row r="261" spans="1:2" ht="15.75">
      <c r="A261" s="37" t="s">
        <v>265</v>
      </c>
      <c r="B261" s="40">
        <v>3.62</v>
      </c>
    </row>
    <row r="262" spans="1:2" ht="15.75">
      <c r="B262" s="71">
        <f>AVERAGE(B258:B261)</f>
        <v>3.8333333333333335</v>
      </c>
    </row>
  </sheetData>
  <mergeCells count="78">
    <mergeCell ref="A12:A17"/>
    <mergeCell ref="A4:F4"/>
    <mergeCell ref="A5:A6"/>
    <mergeCell ref="B5:B6"/>
    <mergeCell ref="C5:F5"/>
    <mergeCell ref="A7:A11"/>
    <mergeCell ref="A18:A26"/>
    <mergeCell ref="A27:A31"/>
    <mergeCell ref="B155:B156"/>
    <mergeCell ref="A157:A161"/>
    <mergeCell ref="A162:A167"/>
    <mergeCell ref="A70:A76"/>
    <mergeCell ref="A151:F153"/>
    <mergeCell ref="A139:B140"/>
    <mergeCell ref="A131:A134"/>
    <mergeCell ref="A126:A130"/>
    <mergeCell ref="A98:A108"/>
    <mergeCell ref="A32:A41"/>
    <mergeCell ref="A42:A46"/>
    <mergeCell ref="A47:B48"/>
    <mergeCell ref="C47:F48"/>
    <mergeCell ref="A54:A59"/>
    <mergeCell ref="G151:I152"/>
    <mergeCell ref="A154:F154"/>
    <mergeCell ref="A65:A69"/>
    <mergeCell ref="G119:G120"/>
    <mergeCell ref="B81:B82"/>
    <mergeCell ref="C81:F81"/>
    <mergeCell ref="G81:G82"/>
    <mergeCell ref="A79:G79"/>
    <mergeCell ref="A114:B115"/>
    <mergeCell ref="A121:A125"/>
    <mergeCell ref="A109:A113"/>
    <mergeCell ref="A83:A86"/>
    <mergeCell ref="A87:A94"/>
    <mergeCell ref="A95:A97"/>
    <mergeCell ref="G114:G115"/>
    <mergeCell ref="A60:A64"/>
    <mergeCell ref="A1:F3"/>
    <mergeCell ref="A192:A196"/>
    <mergeCell ref="A197:B198"/>
    <mergeCell ref="C197:F198"/>
    <mergeCell ref="A117:G117"/>
    <mergeCell ref="A119:A120"/>
    <mergeCell ref="B119:B120"/>
    <mergeCell ref="C119:F119"/>
    <mergeCell ref="G139:G140"/>
    <mergeCell ref="A81:A82"/>
    <mergeCell ref="G1:I2"/>
    <mergeCell ref="A50:F50"/>
    <mergeCell ref="A52:A53"/>
    <mergeCell ref="B52:B53"/>
    <mergeCell ref="C52:F52"/>
    <mergeCell ref="A205:A210"/>
    <mergeCell ref="A211:A215"/>
    <mergeCell ref="A216:A220"/>
    <mergeCell ref="A221:A227"/>
    <mergeCell ref="A135:A138"/>
    <mergeCell ref="A201:F201"/>
    <mergeCell ref="A203:A204"/>
    <mergeCell ref="B203:B204"/>
    <mergeCell ref="C203:F203"/>
    <mergeCell ref="A168:A176"/>
    <mergeCell ref="C155:F155"/>
    <mergeCell ref="A177:A181"/>
    <mergeCell ref="A182:A191"/>
    <mergeCell ref="A155:A156"/>
    <mergeCell ref="A231:G231"/>
    <mergeCell ref="A233:A234"/>
    <mergeCell ref="B233:B234"/>
    <mergeCell ref="C233:F233"/>
    <mergeCell ref="G233:G234"/>
    <mergeCell ref="A253:B254"/>
    <mergeCell ref="G253:G254"/>
    <mergeCell ref="A235:A239"/>
    <mergeCell ref="A240:A244"/>
    <mergeCell ref="A245:A248"/>
    <mergeCell ref="A249:A252"/>
  </mergeCells>
  <phoneticPr fontId="5" type="noConversion"/>
  <pageMargins left="0.78740157480314965" right="0.78740157480314965" top="0.98425196850393704" bottom="0.98425196850393704" header="0" footer="0"/>
  <pageSetup scale="67" orientation="portrait" horizontalDpi="300" verticalDpi="300" r:id="rId1"/>
  <headerFooter alignWithMargins="0"/>
  <rowBreaks count="6" manualBreakCount="6">
    <brk id="31" max="5" man="1"/>
    <brk id="49" max="5" man="1"/>
    <brk id="78" max="5" man="1"/>
    <brk id="115" max="5" man="1"/>
    <brk id="150" max="5" man="1"/>
    <brk id="230" max="5" man="1"/>
  </rowBreaks>
  <colBreaks count="1" manualBreakCount="1">
    <brk id="6" max="1048575" man="1"/>
  </colBreaks>
</worksheet>
</file>

<file path=xl/worksheets/sheet3.xml><?xml version="1.0" encoding="utf-8"?>
<worksheet xmlns="http://schemas.openxmlformats.org/spreadsheetml/2006/main" xmlns:r="http://schemas.openxmlformats.org/officeDocument/2006/relationships">
  <dimension ref="A1:N129"/>
  <sheetViews>
    <sheetView view="pageBreakPreview" topLeftCell="C1" zoomScale="40" zoomScaleNormal="50" zoomScaleSheetLayoutView="40" workbookViewId="0">
      <selection activeCell="M100" sqref="M100"/>
    </sheetView>
  </sheetViews>
  <sheetFormatPr baseColWidth="10" defaultRowHeight="26.25"/>
  <cols>
    <col min="1" max="1" width="41.140625" style="88" customWidth="1"/>
    <col min="2" max="2" width="7.140625" style="77" customWidth="1"/>
    <col min="3" max="3" width="56.85546875" style="77" customWidth="1"/>
    <col min="4" max="7" width="12.140625" style="9" customWidth="1"/>
    <col min="8" max="8" width="193.140625" style="74" customWidth="1"/>
    <col min="9" max="9" width="7" style="74" customWidth="1"/>
    <col min="10" max="12" width="9.28515625" style="74" customWidth="1"/>
    <col min="13" max="13" width="9.28515625" style="105" customWidth="1"/>
    <col min="14" max="14" width="5.85546875" customWidth="1"/>
  </cols>
  <sheetData>
    <row r="1" spans="1:14" ht="51.75" thickBot="1">
      <c r="A1" s="306" t="s">
        <v>8</v>
      </c>
      <c r="B1" s="340" t="s">
        <v>9</v>
      </c>
      <c r="C1" s="341"/>
      <c r="D1" s="344" t="s">
        <v>10</v>
      </c>
      <c r="E1" s="345"/>
      <c r="F1" s="345"/>
      <c r="G1" s="346"/>
      <c r="H1" s="347" t="s">
        <v>11</v>
      </c>
      <c r="I1" s="187" t="s">
        <v>370</v>
      </c>
      <c r="J1" s="332" t="s">
        <v>372</v>
      </c>
      <c r="K1" s="333"/>
      <c r="L1" s="333"/>
      <c r="M1" s="333"/>
      <c r="N1" s="125"/>
    </row>
    <row r="2" spans="1:14" ht="27" thickBot="1">
      <c r="A2" s="308"/>
      <c r="B2" s="342"/>
      <c r="C2" s="343"/>
      <c r="D2" s="3">
        <v>1</v>
      </c>
      <c r="E2" s="3">
        <v>2</v>
      </c>
      <c r="F2" s="3">
        <v>3</v>
      </c>
      <c r="G2" s="3">
        <v>4</v>
      </c>
      <c r="H2" s="348"/>
      <c r="I2" s="187" t="s">
        <v>371</v>
      </c>
      <c r="J2" s="127" t="s">
        <v>373</v>
      </c>
      <c r="K2" s="138" t="s">
        <v>374</v>
      </c>
      <c r="L2" s="138" t="s">
        <v>375</v>
      </c>
      <c r="M2" s="127" t="s">
        <v>17</v>
      </c>
      <c r="N2" s="125"/>
    </row>
    <row r="3" spans="1:14" ht="53.25" thickBot="1">
      <c r="A3" s="306" t="s">
        <v>12</v>
      </c>
      <c r="B3" s="87">
        <v>1</v>
      </c>
      <c r="C3" s="76" t="s">
        <v>13</v>
      </c>
      <c r="D3" s="4"/>
      <c r="E3" s="4" t="s">
        <v>125</v>
      </c>
      <c r="F3" s="4"/>
      <c r="G3" s="4"/>
      <c r="H3" s="100" t="s">
        <v>133</v>
      </c>
      <c r="I3" s="129" t="s">
        <v>395</v>
      </c>
      <c r="J3" s="129"/>
      <c r="K3" s="129"/>
      <c r="L3" s="129"/>
      <c r="M3" s="128"/>
      <c r="N3" s="106" t="s">
        <v>354</v>
      </c>
    </row>
    <row r="4" spans="1:14" ht="27" thickBot="1">
      <c r="A4" s="307"/>
      <c r="B4" s="87">
        <v>2</v>
      </c>
      <c r="C4" s="76" t="s">
        <v>14</v>
      </c>
      <c r="D4" s="4" t="s">
        <v>125</v>
      </c>
      <c r="E4" s="4"/>
      <c r="F4" s="4"/>
      <c r="G4" s="4"/>
      <c r="H4" s="100" t="s">
        <v>134</v>
      </c>
      <c r="I4" s="129"/>
      <c r="J4" s="129"/>
      <c r="K4" s="129"/>
      <c r="L4" s="129"/>
      <c r="M4" s="128"/>
      <c r="N4" s="106" t="s">
        <v>355</v>
      </c>
    </row>
    <row r="5" spans="1:14" ht="53.25" thickBot="1">
      <c r="A5" s="307"/>
      <c r="B5" s="87">
        <v>3</v>
      </c>
      <c r="C5" s="76" t="s">
        <v>15</v>
      </c>
      <c r="D5" s="4" t="s">
        <v>125</v>
      </c>
      <c r="E5" s="4"/>
      <c r="F5" s="4"/>
      <c r="G5" s="4"/>
      <c r="H5" s="100" t="s">
        <v>135</v>
      </c>
      <c r="I5" s="129"/>
      <c r="J5" s="129"/>
      <c r="K5" s="129"/>
      <c r="L5" s="129"/>
      <c r="M5" s="128"/>
      <c r="N5" s="106" t="s">
        <v>232</v>
      </c>
    </row>
    <row r="6" spans="1:14" ht="79.5" thickBot="1">
      <c r="A6" s="307"/>
      <c r="B6" s="87">
        <v>4</v>
      </c>
      <c r="C6" s="76" t="s">
        <v>16</v>
      </c>
      <c r="D6" s="4" t="s">
        <v>125</v>
      </c>
      <c r="E6" s="4"/>
      <c r="F6" s="4"/>
      <c r="G6" s="4"/>
      <c r="H6" s="100" t="s">
        <v>136</v>
      </c>
      <c r="I6" s="129"/>
      <c r="J6" s="129"/>
      <c r="K6" s="129"/>
      <c r="L6" s="129"/>
      <c r="M6" s="128"/>
      <c r="N6" s="106" t="s">
        <v>356</v>
      </c>
    </row>
    <row r="7" spans="1:14" s="2" customFormat="1" ht="26.25" customHeight="1" thickBot="1">
      <c r="A7" s="308"/>
      <c r="B7" s="309" t="s">
        <v>17</v>
      </c>
      <c r="C7" s="310"/>
      <c r="D7" s="5">
        <v>3</v>
      </c>
      <c r="E7" s="5">
        <v>2</v>
      </c>
      <c r="F7" s="5"/>
      <c r="G7" s="5"/>
      <c r="H7" s="101">
        <f>SUM(D7:G7)/4</f>
        <v>1.25</v>
      </c>
      <c r="I7" s="130"/>
      <c r="J7" s="130"/>
      <c r="K7" s="130"/>
      <c r="L7" s="130"/>
      <c r="N7" s="106" t="s">
        <v>357</v>
      </c>
    </row>
    <row r="8" spans="1:14" ht="53.25" thickBot="1">
      <c r="A8" s="306" t="s">
        <v>18</v>
      </c>
      <c r="B8" s="87">
        <v>5</v>
      </c>
      <c r="C8" s="76" t="s">
        <v>19</v>
      </c>
      <c r="D8" s="4"/>
      <c r="E8" s="4" t="s">
        <v>125</v>
      </c>
      <c r="F8" s="4"/>
      <c r="G8" s="4"/>
      <c r="H8" s="100" t="s">
        <v>137</v>
      </c>
      <c r="I8" s="129"/>
      <c r="J8" s="129"/>
      <c r="K8" s="129"/>
      <c r="L8" s="129"/>
      <c r="M8" s="128"/>
      <c r="N8" s="106" t="s">
        <v>358</v>
      </c>
    </row>
    <row r="9" spans="1:14" ht="53.25" thickBot="1">
      <c r="A9" s="307"/>
      <c r="B9" s="87">
        <v>6</v>
      </c>
      <c r="C9" s="76" t="s">
        <v>20</v>
      </c>
      <c r="D9" s="4" t="s">
        <v>125</v>
      </c>
      <c r="E9" s="4"/>
      <c r="F9" s="4"/>
      <c r="G9" s="4"/>
      <c r="H9" s="100" t="s">
        <v>138</v>
      </c>
      <c r="I9" s="129"/>
      <c r="J9" s="129"/>
      <c r="K9" s="129"/>
      <c r="L9" s="129"/>
      <c r="M9" s="128"/>
      <c r="N9" s="106" t="s">
        <v>359</v>
      </c>
    </row>
    <row r="10" spans="1:14" ht="27" thickBot="1">
      <c r="A10" s="307"/>
      <c r="B10" s="87">
        <v>7</v>
      </c>
      <c r="C10" s="76" t="s">
        <v>21</v>
      </c>
      <c r="D10" s="4"/>
      <c r="E10" s="4"/>
      <c r="F10" s="4" t="s">
        <v>125</v>
      </c>
      <c r="G10" s="4"/>
      <c r="H10" s="100" t="s">
        <v>139</v>
      </c>
      <c r="I10" s="129"/>
      <c r="J10" s="129"/>
      <c r="K10" s="129"/>
      <c r="L10" s="129"/>
      <c r="M10" s="128"/>
      <c r="N10" s="106"/>
    </row>
    <row r="11" spans="1:14" ht="79.5" thickBot="1">
      <c r="A11" s="307"/>
      <c r="B11" s="87">
        <v>8</v>
      </c>
      <c r="C11" s="76" t="s">
        <v>22</v>
      </c>
      <c r="D11" s="4"/>
      <c r="E11" s="4" t="s">
        <v>125</v>
      </c>
      <c r="F11" s="4"/>
      <c r="G11" s="4"/>
      <c r="H11" s="100" t="s">
        <v>140</v>
      </c>
      <c r="I11" s="129"/>
      <c r="J11" s="129"/>
      <c r="K11" s="129"/>
      <c r="L11" s="129"/>
      <c r="M11" s="128"/>
      <c r="N11" s="106"/>
    </row>
    <row r="12" spans="1:14" ht="79.5" thickBot="1">
      <c r="A12" s="307"/>
      <c r="B12" s="87">
        <v>9</v>
      </c>
      <c r="C12" s="76" t="s">
        <v>23</v>
      </c>
      <c r="D12" s="4"/>
      <c r="E12" s="4"/>
      <c r="F12" s="4" t="s">
        <v>125</v>
      </c>
      <c r="G12" s="4"/>
      <c r="H12" s="100" t="s">
        <v>141</v>
      </c>
      <c r="I12" s="129"/>
      <c r="J12" s="129"/>
      <c r="K12" s="129"/>
      <c r="L12" s="129"/>
      <c r="M12" s="128"/>
      <c r="N12" s="106" t="s">
        <v>360</v>
      </c>
    </row>
    <row r="13" spans="1:14" thickBot="1">
      <c r="A13" s="308"/>
      <c r="B13" s="349" t="s">
        <v>17</v>
      </c>
      <c r="C13" s="350"/>
      <c r="D13" s="5">
        <v>1</v>
      </c>
      <c r="E13" s="5">
        <v>4</v>
      </c>
      <c r="F13" s="5">
        <v>6</v>
      </c>
      <c r="G13" s="5">
        <v>0</v>
      </c>
      <c r="H13" s="101">
        <f>SUM(D13:G13)/5</f>
        <v>2.2000000000000002</v>
      </c>
      <c r="I13" s="130"/>
      <c r="J13" s="130"/>
      <c r="K13" s="130"/>
      <c r="L13" s="130"/>
      <c r="M13" s="128"/>
      <c r="N13" s="106" t="s">
        <v>357</v>
      </c>
    </row>
    <row r="14" spans="1:14" ht="53.25" thickBot="1">
      <c r="A14" s="306" t="s">
        <v>24</v>
      </c>
      <c r="B14" s="87">
        <v>10</v>
      </c>
      <c r="C14" s="76" t="s">
        <v>25</v>
      </c>
      <c r="D14" s="4"/>
      <c r="E14" s="4"/>
      <c r="F14" s="4" t="s">
        <v>125</v>
      </c>
      <c r="G14" s="4"/>
      <c r="H14" s="100" t="s">
        <v>142</v>
      </c>
      <c r="I14" s="129"/>
      <c r="J14" s="129"/>
      <c r="K14" s="129"/>
      <c r="L14" s="129"/>
      <c r="M14" s="128"/>
      <c r="N14" s="106" t="s">
        <v>361</v>
      </c>
    </row>
    <row r="15" spans="1:14" ht="53.25" thickBot="1">
      <c r="A15" s="307"/>
      <c r="B15" s="87">
        <v>11</v>
      </c>
      <c r="C15" s="76" t="s">
        <v>26</v>
      </c>
      <c r="D15" s="4" t="s">
        <v>125</v>
      </c>
      <c r="E15" s="4"/>
      <c r="F15" s="4"/>
      <c r="G15" s="4"/>
      <c r="H15" s="100" t="s">
        <v>143</v>
      </c>
      <c r="I15" s="129"/>
      <c r="J15" s="129"/>
      <c r="K15" s="129"/>
      <c r="L15" s="129"/>
      <c r="M15" s="128"/>
      <c r="N15" s="106" t="s">
        <v>355</v>
      </c>
    </row>
    <row r="16" spans="1:14" ht="53.25" thickBot="1">
      <c r="A16" s="307"/>
      <c r="B16" s="87">
        <v>12</v>
      </c>
      <c r="C16" s="76" t="s">
        <v>27</v>
      </c>
      <c r="D16" s="4"/>
      <c r="E16" s="4"/>
      <c r="F16" s="4" t="s">
        <v>125</v>
      </c>
      <c r="G16" s="4"/>
      <c r="H16" s="100" t="s">
        <v>144</v>
      </c>
      <c r="I16" s="129"/>
      <c r="J16" s="129"/>
      <c r="K16" s="129"/>
      <c r="L16" s="129"/>
      <c r="M16" s="128"/>
      <c r="N16" s="106" t="s">
        <v>362</v>
      </c>
    </row>
    <row r="17" spans="1:14" ht="53.25" thickBot="1">
      <c r="A17" s="307"/>
      <c r="B17" s="87">
        <v>13</v>
      </c>
      <c r="C17" s="76" t="s">
        <v>28</v>
      </c>
      <c r="D17" s="4" t="s">
        <v>125</v>
      </c>
      <c r="E17" s="4"/>
      <c r="F17" s="4"/>
      <c r="G17" s="4"/>
      <c r="H17" s="100" t="s">
        <v>145</v>
      </c>
      <c r="I17" s="129"/>
      <c r="J17" s="129"/>
      <c r="K17" s="129"/>
      <c r="L17" s="129"/>
      <c r="M17" s="128"/>
      <c r="N17" s="106" t="s">
        <v>356</v>
      </c>
    </row>
    <row r="18" spans="1:14" ht="53.25" thickBot="1">
      <c r="A18" s="307"/>
      <c r="B18" s="87">
        <v>14</v>
      </c>
      <c r="C18" s="76" t="s">
        <v>29</v>
      </c>
      <c r="D18" s="4"/>
      <c r="E18" s="4"/>
      <c r="F18" s="4" t="s">
        <v>125</v>
      </c>
      <c r="G18" s="4"/>
      <c r="H18" s="100" t="s">
        <v>146</v>
      </c>
      <c r="I18" s="129"/>
      <c r="J18" s="129"/>
      <c r="K18" s="129"/>
      <c r="L18" s="129"/>
      <c r="M18" s="128"/>
      <c r="N18" s="106" t="s">
        <v>357</v>
      </c>
    </row>
    <row r="19" spans="1:14" ht="27" thickBot="1">
      <c r="A19" s="307"/>
      <c r="B19" s="87">
        <v>15</v>
      </c>
      <c r="C19" s="76" t="s">
        <v>30</v>
      </c>
      <c r="D19" s="4"/>
      <c r="E19" s="4" t="s">
        <v>125</v>
      </c>
      <c r="F19" s="4"/>
      <c r="G19" s="4"/>
      <c r="H19" s="100" t="s">
        <v>147</v>
      </c>
      <c r="I19" s="129"/>
      <c r="J19" s="129"/>
      <c r="K19" s="129"/>
      <c r="L19" s="129"/>
      <c r="M19" s="128"/>
      <c r="N19" s="106" t="s">
        <v>363</v>
      </c>
    </row>
    <row r="20" spans="1:14" ht="27" thickBot="1">
      <c r="A20" s="307"/>
      <c r="B20" s="87">
        <v>16</v>
      </c>
      <c r="C20" s="76" t="s">
        <v>31</v>
      </c>
      <c r="D20" s="4"/>
      <c r="E20" s="4" t="s">
        <v>125</v>
      </c>
      <c r="F20" s="4"/>
      <c r="G20" s="4"/>
      <c r="H20" s="100" t="s">
        <v>148</v>
      </c>
      <c r="I20" s="129"/>
      <c r="J20" s="129"/>
      <c r="K20" s="129"/>
      <c r="L20" s="129"/>
      <c r="M20" s="128"/>
      <c r="N20" s="106" t="s">
        <v>364</v>
      </c>
    </row>
    <row r="21" spans="1:14" ht="53.25" thickBot="1">
      <c r="A21" s="307"/>
      <c r="B21" s="87">
        <v>17</v>
      </c>
      <c r="C21" s="76" t="s">
        <v>32</v>
      </c>
      <c r="D21" s="4"/>
      <c r="E21" s="4"/>
      <c r="F21" s="4" t="s">
        <v>125</v>
      </c>
      <c r="G21" s="4"/>
      <c r="H21" s="100" t="s">
        <v>149</v>
      </c>
      <c r="I21" s="129"/>
      <c r="J21" s="129"/>
      <c r="K21" s="129"/>
      <c r="L21" s="129"/>
      <c r="M21" s="128"/>
      <c r="N21" s="106"/>
    </row>
    <row r="22" spans="1:14" ht="26.25" customHeight="1" thickBot="1">
      <c r="A22" s="308"/>
      <c r="B22" s="309" t="s">
        <v>17</v>
      </c>
      <c r="C22" s="310"/>
      <c r="D22" s="5">
        <v>2</v>
      </c>
      <c r="E22" s="5">
        <v>4</v>
      </c>
      <c r="F22" s="5">
        <v>12</v>
      </c>
      <c r="G22" s="5">
        <v>0</v>
      </c>
      <c r="H22" s="101">
        <f>SUM(D22:G22)/8</f>
        <v>2.25</v>
      </c>
      <c r="I22" s="130"/>
      <c r="J22" s="130"/>
      <c r="K22" s="130"/>
      <c r="L22" s="130"/>
      <c r="M22" s="128"/>
      <c r="N22" s="106"/>
    </row>
    <row r="23" spans="1:14" ht="27" thickBot="1">
      <c r="A23" s="306" t="s">
        <v>33</v>
      </c>
      <c r="B23" s="87">
        <v>18</v>
      </c>
      <c r="C23" s="76" t="s">
        <v>34</v>
      </c>
      <c r="D23" s="4" t="s">
        <v>125</v>
      </c>
      <c r="E23" s="4"/>
      <c r="F23" s="4"/>
      <c r="G23" s="4"/>
      <c r="H23" s="100" t="s">
        <v>150</v>
      </c>
      <c r="I23" s="129"/>
      <c r="J23" s="129"/>
      <c r="K23" s="129"/>
      <c r="L23" s="129"/>
      <c r="M23" s="128"/>
      <c r="N23" s="106"/>
    </row>
    <row r="24" spans="1:14" ht="53.25" thickBot="1">
      <c r="A24" s="307"/>
      <c r="B24" s="87">
        <v>19</v>
      </c>
      <c r="C24" s="76" t="s">
        <v>35</v>
      </c>
      <c r="D24" s="4"/>
      <c r="E24" s="4" t="s">
        <v>125</v>
      </c>
      <c r="F24" s="4"/>
      <c r="G24" s="4"/>
      <c r="H24" s="100" t="s">
        <v>151</v>
      </c>
      <c r="I24" s="129"/>
      <c r="J24" s="129"/>
      <c r="K24" s="129"/>
      <c r="L24" s="129"/>
      <c r="M24" s="128"/>
      <c r="N24" s="106"/>
    </row>
    <row r="25" spans="1:14" ht="27" thickBot="1">
      <c r="A25" s="307"/>
      <c r="B25" s="87">
        <v>20</v>
      </c>
      <c r="C25" s="76" t="s">
        <v>36</v>
      </c>
      <c r="D25" s="4"/>
      <c r="E25" s="4" t="s">
        <v>125</v>
      </c>
      <c r="F25" s="4"/>
      <c r="G25" s="4"/>
      <c r="H25" s="100" t="s">
        <v>152</v>
      </c>
      <c r="I25" s="129"/>
      <c r="J25" s="129"/>
      <c r="K25" s="129"/>
      <c r="L25" s="129"/>
      <c r="M25" s="128"/>
      <c r="N25" s="106"/>
    </row>
    <row r="26" spans="1:14" ht="53.25" thickBot="1">
      <c r="A26" s="307"/>
      <c r="B26" s="87">
        <v>21</v>
      </c>
      <c r="C26" s="76" t="s">
        <v>37</v>
      </c>
      <c r="D26" s="4" t="s">
        <v>125</v>
      </c>
      <c r="E26" s="4"/>
      <c r="F26" s="4"/>
      <c r="G26" s="4"/>
      <c r="H26" s="100" t="s">
        <v>153</v>
      </c>
      <c r="I26" s="129"/>
      <c r="J26" s="129"/>
      <c r="K26" s="129"/>
      <c r="L26" s="129"/>
      <c r="M26" s="128"/>
      <c r="N26" s="106"/>
    </row>
    <row r="27" spans="1:14" ht="26.25" customHeight="1" thickBot="1">
      <c r="A27" s="308"/>
      <c r="B27" s="309" t="s">
        <v>17</v>
      </c>
      <c r="C27" s="310"/>
      <c r="D27" s="5">
        <v>2</v>
      </c>
      <c r="E27" s="5">
        <v>4</v>
      </c>
      <c r="F27" s="5">
        <v>0</v>
      </c>
      <c r="G27" s="5">
        <v>0</v>
      </c>
      <c r="H27" s="101">
        <f>SUM(D27:G27)/4</f>
        <v>1.5</v>
      </c>
      <c r="I27" s="130"/>
      <c r="J27" s="130"/>
      <c r="K27" s="130"/>
      <c r="L27" s="130"/>
      <c r="M27" s="128"/>
      <c r="N27" s="106"/>
    </row>
    <row r="28" spans="1:14" ht="27" thickBot="1">
      <c r="A28" s="306" t="s">
        <v>38</v>
      </c>
      <c r="B28" s="87">
        <v>22</v>
      </c>
      <c r="C28" s="76" t="s">
        <v>39</v>
      </c>
      <c r="D28" s="4"/>
      <c r="E28" s="4"/>
      <c r="F28" s="4" t="s">
        <v>125</v>
      </c>
      <c r="G28" s="4"/>
      <c r="H28" s="100" t="s">
        <v>154</v>
      </c>
      <c r="I28" s="129"/>
      <c r="J28" s="129"/>
      <c r="K28" s="129"/>
      <c r="L28" s="129"/>
      <c r="M28" s="128"/>
      <c r="N28" s="106"/>
    </row>
    <row r="29" spans="1:14" ht="27" thickBot="1">
      <c r="A29" s="307"/>
      <c r="B29" s="87">
        <v>23</v>
      </c>
      <c r="C29" s="76" t="s">
        <v>40</v>
      </c>
      <c r="D29" s="4" t="s">
        <v>125</v>
      </c>
      <c r="E29" s="4"/>
      <c r="F29" s="4"/>
      <c r="G29" s="4"/>
      <c r="H29" s="100" t="s">
        <v>155</v>
      </c>
      <c r="I29" s="129"/>
      <c r="J29" s="129"/>
      <c r="K29" s="129"/>
      <c r="L29" s="129"/>
      <c r="M29" s="128"/>
      <c r="N29" s="106"/>
    </row>
    <row r="30" spans="1:14" ht="27" thickBot="1">
      <c r="A30" s="307"/>
      <c r="B30" s="87">
        <v>24</v>
      </c>
      <c r="C30" s="76" t="s">
        <v>41</v>
      </c>
      <c r="D30" s="4"/>
      <c r="E30" s="4" t="s">
        <v>125</v>
      </c>
      <c r="F30" s="4"/>
      <c r="G30" s="4"/>
      <c r="H30" s="100" t="s">
        <v>156</v>
      </c>
      <c r="I30" s="129"/>
      <c r="J30" s="129"/>
      <c r="K30" s="129"/>
      <c r="L30" s="129"/>
      <c r="M30" s="128"/>
      <c r="N30" s="106"/>
    </row>
    <row r="31" spans="1:14" ht="27" thickBot="1">
      <c r="A31" s="307"/>
      <c r="B31" s="87">
        <v>25</v>
      </c>
      <c r="C31" s="76" t="s">
        <v>42</v>
      </c>
      <c r="D31" s="4" t="s">
        <v>125</v>
      </c>
      <c r="E31" s="4"/>
      <c r="F31" s="4"/>
      <c r="G31" s="4"/>
      <c r="H31" s="100" t="s">
        <v>157</v>
      </c>
      <c r="I31" s="129"/>
      <c r="J31" s="129"/>
      <c r="K31" s="129"/>
      <c r="L31" s="129"/>
      <c r="M31" s="128"/>
      <c r="N31" s="106"/>
    </row>
    <row r="32" spans="1:14" ht="27" thickBot="1">
      <c r="A32" s="307"/>
      <c r="B32" s="87">
        <v>26</v>
      </c>
      <c r="C32" s="76" t="s">
        <v>43</v>
      </c>
      <c r="D32" s="4"/>
      <c r="E32" s="4" t="s">
        <v>125</v>
      </c>
      <c r="F32" s="4"/>
      <c r="G32" s="4"/>
      <c r="H32" s="100" t="s">
        <v>158</v>
      </c>
      <c r="I32" s="129"/>
      <c r="J32" s="129"/>
      <c r="K32" s="129"/>
      <c r="L32" s="129"/>
      <c r="M32" s="128"/>
      <c r="N32" s="106"/>
    </row>
    <row r="33" spans="1:14" ht="27" thickBot="1">
      <c r="A33" s="307"/>
      <c r="B33" s="87">
        <v>27</v>
      </c>
      <c r="C33" s="76" t="s">
        <v>44</v>
      </c>
      <c r="D33" s="4" t="s">
        <v>125</v>
      </c>
      <c r="E33" s="4"/>
      <c r="F33" s="4"/>
      <c r="G33" s="4"/>
      <c r="H33" s="100" t="s">
        <v>159</v>
      </c>
      <c r="I33" s="129"/>
      <c r="J33" s="129"/>
      <c r="K33" s="129"/>
      <c r="L33" s="129"/>
      <c r="M33" s="128"/>
      <c r="N33" s="106"/>
    </row>
    <row r="34" spans="1:14" ht="27" thickBot="1">
      <c r="A34" s="307"/>
      <c r="B34" s="87">
        <v>28</v>
      </c>
      <c r="C34" s="76" t="s">
        <v>45</v>
      </c>
      <c r="D34" s="4"/>
      <c r="E34" s="4" t="s">
        <v>125</v>
      </c>
      <c r="F34" s="4"/>
      <c r="G34" s="4"/>
      <c r="H34" s="100" t="s">
        <v>160</v>
      </c>
      <c r="I34" s="129"/>
      <c r="J34" s="129"/>
      <c r="K34" s="129"/>
      <c r="L34" s="129"/>
      <c r="M34" s="128"/>
      <c r="N34" s="106"/>
    </row>
    <row r="35" spans="1:14" ht="27" thickBot="1">
      <c r="A35" s="307"/>
      <c r="B35" s="87">
        <v>29</v>
      </c>
      <c r="C35" s="76" t="s">
        <v>46</v>
      </c>
      <c r="D35" s="4"/>
      <c r="E35" s="4" t="s">
        <v>125</v>
      </c>
      <c r="F35" s="4"/>
      <c r="G35" s="4"/>
      <c r="H35" s="100" t="s">
        <v>161</v>
      </c>
      <c r="I35" s="129"/>
      <c r="J35" s="129"/>
      <c r="K35" s="129"/>
      <c r="L35" s="129"/>
      <c r="M35" s="128"/>
      <c r="N35" s="106"/>
    </row>
    <row r="36" spans="1:14" ht="27" thickBot="1">
      <c r="A36" s="307"/>
      <c r="B36" s="87">
        <v>30</v>
      </c>
      <c r="C36" s="76" t="s">
        <v>47</v>
      </c>
      <c r="D36" s="4"/>
      <c r="E36" s="4" t="s">
        <v>125</v>
      </c>
      <c r="F36" s="4"/>
      <c r="G36" s="4"/>
      <c r="H36" s="102" t="s">
        <v>161</v>
      </c>
      <c r="I36" s="131"/>
      <c r="J36" s="131"/>
      <c r="K36" s="131"/>
      <c r="L36" s="131"/>
      <c r="M36" s="128"/>
      <c r="N36" s="106"/>
    </row>
    <row r="37" spans="1:14" ht="26.25" customHeight="1" thickBot="1">
      <c r="A37" s="308"/>
      <c r="B37" s="309" t="s">
        <v>17</v>
      </c>
      <c r="C37" s="310"/>
      <c r="D37" s="6">
        <v>3</v>
      </c>
      <c r="E37" s="6">
        <v>10</v>
      </c>
      <c r="F37" s="6">
        <v>3</v>
      </c>
      <c r="G37" s="6">
        <v>0</v>
      </c>
      <c r="H37" s="101">
        <f>SUM(D37:G37)/9</f>
        <v>1.7777777777777777</v>
      </c>
      <c r="I37" s="130"/>
      <c r="J37" s="130"/>
      <c r="K37" s="130"/>
      <c r="L37" s="130"/>
      <c r="M37" s="128"/>
      <c r="N37" s="106"/>
    </row>
    <row r="38" spans="1:14" ht="53.25" thickBot="1">
      <c r="A38" s="306" t="s">
        <v>48</v>
      </c>
      <c r="B38" s="87">
        <v>31</v>
      </c>
      <c r="C38" s="76" t="s">
        <v>49</v>
      </c>
      <c r="D38" s="4" t="s">
        <v>125</v>
      </c>
      <c r="E38" s="4"/>
      <c r="F38" s="4"/>
      <c r="G38" s="4"/>
      <c r="H38" s="100" t="s">
        <v>162</v>
      </c>
      <c r="I38" s="129"/>
      <c r="J38" s="129"/>
      <c r="K38" s="129"/>
      <c r="L38" s="129"/>
      <c r="M38" s="128"/>
      <c r="N38" s="106"/>
    </row>
    <row r="39" spans="1:14" ht="105.75" thickBot="1">
      <c r="A39" s="307"/>
      <c r="B39" s="87">
        <v>32</v>
      </c>
      <c r="C39" s="76" t="s">
        <v>50</v>
      </c>
      <c r="D39" s="4"/>
      <c r="E39" s="4"/>
      <c r="F39" s="4" t="s">
        <v>125</v>
      </c>
      <c r="G39" s="4"/>
      <c r="H39" s="100" t="s">
        <v>163</v>
      </c>
      <c r="I39" s="129"/>
      <c r="J39" s="129"/>
      <c r="K39" s="129"/>
      <c r="L39" s="129"/>
      <c r="M39" s="128"/>
      <c r="N39" s="106"/>
    </row>
    <row r="40" spans="1:14" ht="30.75" customHeight="1" thickBot="1">
      <c r="A40" s="307"/>
      <c r="B40" s="87">
        <v>33</v>
      </c>
      <c r="C40" s="76" t="s">
        <v>51</v>
      </c>
      <c r="D40" s="4"/>
      <c r="E40" s="4"/>
      <c r="F40" s="4" t="s">
        <v>125</v>
      </c>
      <c r="G40" s="4"/>
      <c r="H40" s="100" t="s">
        <v>164</v>
      </c>
      <c r="I40" s="129"/>
      <c r="J40" s="129"/>
      <c r="K40" s="129"/>
      <c r="L40" s="129"/>
      <c r="M40" s="128"/>
      <c r="N40" s="106"/>
    </row>
    <row r="41" spans="1:14" ht="42" customHeight="1" thickBot="1">
      <c r="A41" s="307"/>
      <c r="B41" s="87">
        <v>34</v>
      </c>
      <c r="C41" s="76" t="s">
        <v>52</v>
      </c>
      <c r="D41" s="4"/>
      <c r="E41" s="4" t="s">
        <v>125</v>
      </c>
      <c r="F41" s="4"/>
      <c r="G41" s="4"/>
      <c r="H41" s="100" t="s">
        <v>165</v>
      </c>
      <c r="I41" s="129"/>
      <c r="J41" s="129"/>
      <c r="K41" s="129"/>
      <c r="L41" s="129"/>
      <c r="M41" s="128"/>
      <c r="N41" s="106"/>
    </row>
    <row r="42" spans="1:14" thickBot="1">
      <c r="A42" s="308"/>
      <c r="B42" s="309" t="s">
        <v>17</v>
      </c>
      <c r="C42" s="310"/>
      <c r="D42" s="5">
        <v>1</v>
      </c>
      <c r="E42" s="5">
        <v>2</v>
      </c>
      <c r="F42" s="5">
        <v>6</v>
      </c>
      <c r="G42" s="5">
        <v>0</v>
      </c>
      <c r="H42" s="101">
        <f>SUM(D42:G42)/4</f>
        <v>2.25</v>
      </c>
      <c r="I42" s="130"/>
      <c r="J42" s="130"/>
      <c r="K42" s="130"/>
      <c r="L42" s="130"/>
      <c r="M42" s="128"/>
      <c r="N42" s="107"/>
    </row>
    <row r="43" spans="1:14" thickBot="1">
      <c r="A43" s="334" t="s">
        <v>53</v>
      </c>
      <c r="B43" s="335"/>
      <c r="C43" s="336"/>
      <c r="D43" s="7">
        <f>SUM(D3:D42)</f>
        <v>12</v>
      </c>
      <c r="E43" s="7">
        <f>SUM(E3:E42)</f>
        <v>26</v>
      </c>
      <c r="F43" s="7">
        <f>SUM(F3:F42)</f>
        <v>27</v>
      </c>
      <c r="G43" s="7">
        <f>SUM(G3:G42)</f>
        <v>0</v>
      </c>
      <c r="H43" s="301">
        <f>SUM(D43:G43)/34</f>
        <v>1.911764705882353</v>
      </c>
      <c r="I43" s="132"/>
      <c r="J43" s="132"/>
      <c r="K43" s="132"/>
      <c r="L43" s="132"/>
      <c r="M43" s="128"/>
      <c r="N43" s="106"/>
    </row>
    <row r="44" spans="1:14" thickBot="1">
      <c r="A44" s="337"/>
      <c r="B44" s="338"/>
      <c r="C44" s="339"/>
      <c r="D44" s="8"/>
      <c r="E44" s="8"/>
      <c r="F44" s="8"/>
      <c r="G44" s="8"/>
      <c r="H44" s="302"/>
      <c r="I44" s="132"/>
      <c r="J44" s="132"/>
      <c r="K44" s="132"/>
      <c r="L44" s="132"/>
      <c r="M44" s="128"/>
      <c r="N44" s="106"/>
    </row>
    <row r="45" spans="1:14" ht="52.5" customHeight="1" thickBot="1">
      <c r="A45" s="306" t="s">
        <v>56</v>
      </c>
      <c r="B45" s="87">
        <v>1</v>
      </c>
      <c r="C45" s="76" t="s">
        <v>57</v>
      </c>
      <c r="D45" s="4"/>
      <c r="E45" s="4" t="s">
        <v>125</v>
      </c>
      <c r="F45" s="4"/>
      <c r="G45" s="4"/>
      <c r="H45" s="100" t="s">
        <v>166</v>
      </c>
      <c r="I45" s="129"/>
      <c r="J45" s="129"/>
      <c r="K45" s="129"/>
      <c r="L45" s="129"/>
      <c r="M45" s="128"/>
      <c r="N45" s="116" t="s">
        <v>354</v>
      </c>
    </row>
    <row r="46" spans="1:14" ht="52.5" customHeight="1" thickBot="1">
      <c r="A46" s="307"/>
      <c r="B46" s="87">
        <v>2</v>
      </c>
      <c r="C46" s="76" t="s">
        <v>58</v>
      </c>
      <c r="D46" s="4" t="s">
        <v>125</v>
      </c>
      <c r="E46" s="4"/>
      <c r="F46" s="4"/>
      <c r="G46" s="4"/>
      <c r="H46" s="100" t="s">
        <v>167</v>
      </c>
      <c r="I46" s="129"/>
      <c r="J46" s="129"/>
      <c r="K46" s="129"/>
      <c r="L46" s="129"/>
      <c r="M46" s="128"/>
      <c r="N46" s="116" t="s">
        <v>355</v>
      </c>
    </row>
    <row r="47" spans="1:14" ht="52.5" customHeight="1" thickBot="1">
      <c r="A47" s="307"/>
      <c r="B47" s="87">
        <v>3</v>
      </c>
      <c r="C47" s="76" t="s">
        <v>59</v>
      </c>
      <c r="D47" s="4" t="s">
        <v>125</v>
      </c>
      <c r="E47" s="4"/>
      <c r="F47" s="4"/>
      <c r="G47" s="4"/>
      <c r="H47" s="100" t="s">
        <v>168</v>
      </c>
      <c r="I47" s="129"/>
      <c r="J47" s="129"/>
      <c r="K47" s="129"/>
      <c r="L47" s="129"/>
      <c r="M47" s="128"/>
      <c r="N47" s="116" t="s">
        <v>232</v>
      </c>
    </row>
    <row r="48" spans="1:14" ht="52.5" customHeight="1" thickBot="1">
      <c r="A48" s="307"/>
      <c r="B48" s="87">
        <v>4</v>
      </c>
      <c r="C48" s="76" t="s">
        <v>60</v>
      </c>
      <c r="D48" s="4"/>
      <c r="E48" s="4"/>
      <c r="F48" s="4"/>
      <c r="G48" s="4" t="s">
        <v>125</v>
      </c>
      <c r="H48" s="100" t="s">
        <v>169</v>
      </c>
      <c r="I48" s="129"/>
      <c r="J48" s="129"/>
      <c r="K48" s="129"/>
      <c r="L48" s="129"/>
      <c r="M48" s="128"/>
      <c r="N48" s="116" t="s">
        <v>356</v>
      </c>
    </row>
    <row r="49" spans="1:14" ht="78.75" customHeight="1" thickBot="1">
      <c r="A49" s="307"/>
      <c r="B49" s="87">
        <v>5</v>
      </c>
      <c r="C49" s="76" t="s">
        <v>61</v>
      </c>
      <c r="D49" s="4"/>
      <c r="E49" s="4" t="s">
        <v>125</v>
      </c>
      <c r="F49" s="4"/>
      <c r="G49" s="4"/>
      <c r="H49" s="100" t="s">
        <v>170</v>
      </c>
      <c r="I49" s="129"/>
      <c r="J49" s="129"/>
      <c r="K49" s="129"/>
      <c r="L49" s="129"/>
      <c r="M49" s="128"/>
      <c r="N49" s="116" t="s">
        <v>357</v>
      </c>
    </row>
    <row r="50" spans="1:14" ht="52.5" customHeight="1" thickBot="1">
      <c r="A50" s="308"/>
      <c r="B50" s="297" t="s">
        <v>17</v>
      </c>
      <c r="C50" s="298"/>
      <c r="D50" s="11">
        <v>2</v>
      </c>
      <c r="E50" s="11">
        <v>4</v>
      </c>
      <c r="F50" s="11">
        <v>0</v>
      </c>
      <c r="G50" s="11">
        <v>4</v>
      </c>
      <c r="H50" s="103">
        <f>SUM(D50:G50)/5</f>
        <v>2</v>
      </c>
      <c r="I50" s="133"/>
      <c r="J50" s="133"/>
      <c r="K50" s="133"/>
      <c r="L50" s="133"/>
      <c r="M50" s="128"/>
      <c r="N50" s="116" t="s">
        <v>358</v>
      </c>
    </row>
    <row r="51" spans="1:14" s="16" customFormat="1" ht="88.5" customHeight="1" thickBot="1">
      <c r="A51" s="306" t="s">
        <v>62</v>
      </c>
      <c r="B51" s="87">
        <v>6</v>
      </c>
      <c r="C51" s="76" t="s">
        <v>63</v>
      </c>
      <c r="D51" s="4"/>
      <c r="E51" s="4" t="s">
        <v>125</v>
      </c>
      <c r="F51" s="4"/>
      <c r="G51" s="4"/>
      <c r="H51" s="100" t="s">
        <v>171</v>
      </c>
      <c r="I51" s="129"/>
      <c r="J51" s="129"/>
      <c r="K51" s="129"/>
      <c r="L51" s="129"/>
      <c r="N51" s="117" t="s">
        <v>359</v>
      </c>
    </row>
    <row r="52" spans="1:14" s="16" customFormat="1" ht="88.5" customHeight="1" thickBot="1">
      <c r="A52" s="307"/>
      <c r="B52" s="87">
        <v>7</v>
      </c>
      <c r="C52" s="76" t="s">
        <v>64</v>
      </c>
      <c r="D52" s="4"/>
      <c r="E52" s="4" t="s">
        <v>125</v>
      </c>
      <c r="F52" s="4"/>
      <c r="G52" s="4"/>
      <c r="H52" s="100" t="s">
        <v>172</v>
      </c>
      <c r="I52" s="129"/>
      <c r="J52" s="129"/>
      <c r="K52" s="129"/>
      <c r="L52" s="129"/>
      <c r="N52" s="117"/>
    </row>
    <row r="53" spans="1:14" s="16" customFormat="1" ht="88.5" customHeight="1" thickBot="1">
      <c r="A53" s="307"/>
      <c r="B53" s="87">
        <v>8</v>
      </c>
      <c r="C53" s="76" t="s">
        <v>65</v>
      </c>
      <c r="D53" s="4"/>
      <c r="E53" s="4" t="s">
        <v>125</v>
      </c>
      <c r="F53" s="4"/>
      <c r="G53" s="4"/>
      <c r="H53" s="100" t="s">
        <v>173</v>
      </c>
      <c r="I53" s="129"/>
      <c r="J53" s="129"/>
      <c r="K53" s="129"/>
      <c r="L53" s="129"/>
      <c r="N53" s="117" t="s">
        <v>364</v>
      </c>
    </row>
    <row r="54" spans="1:14" s="16" customFormat="1" ht="88.5" customHeight="1" thickBot="1">
      <c r="A54" s="307"/>
      <c r="B54" s="87">
        <v>9</v>
      </c>
      <c r="C54" s="76" t="s">
        <v>66</v>
      </c>
      <c r="D54" s="4"/>
      <c r="E54" s="4"/>
      <c r="F54" s="4" t="s">
        <v>125</v>
      </c>
      <c r="G54" s="4"/>
      <c r="H54" s="100" t="s">
        <v>174</v>
      </c>
      <c r="I54" s="129"/>
      <c r="J54" s="129"/>
      <c r="K54" s="129"/>
      <c r="L54" s="129"/>
      <c r="N54" s="117" t="s">
        <v>362</v>
      </c>
    </row>
    <row r="55" spans="1:14" s="16" customFormat="1" ht="88.5" customHeight="1" thickBot="1">
      <c r="A55" s="308"/>
      <c r="B55" s="297" t="s">
        <v>17</v>
      </c>
      <c r="C55" s="298"/>
      <c r="D55" s="11">
        <v>0</v>
      </c>
      <c r="E55" s="11">
        <v>6</v>
      </c>
      <c r="F55" s="11">
        <v>3</v>
      </c>
      <c r="G55" s="11">
        <v>0</v>
      </c>
      <c r="H55" s="103">
        <f>SUM(D55:G55)/4</f>
        <v>2.25</v>
      </c>
      <c r="I55" s="133"/>
      <c r="J55" s="133"/>
      <c r="K55" s="133"/>
      <c r="L55" s="133"/>
      <c r="N55" s="117" t="s">
        <v>364</v>
      </c>
    </row>
    <row r="56" spans="1:14" s="16" customFormat="1" ht="88.5" customHeight="1" thickBot="1">
      <c r="A56" s="306" t="s">
        <v>67</v>
      </c>
      <c r="B56" s="87">
        <v>10</v>
      </c>
      <c r="C56" s="76" t="s">
        <v>68</v>
      </c>
      <c r="D56" s="4"/>
      <c r="E56" s="4" t="s">
        <v>125</v>
      </c>
      <c r="F56" s="4"/>
      <c r="G56" s="4"/>
      <c r="H56" s="100" t="s">
        <v>175</v>
      </c>
      <c r="I56" s="129"/>
      <c r="J56" s="129"/>
      <c r="K56" s="129"/>
      <c r="L56" s="129"/>
      <c r="N56" s="117" t="s">
        <v>360</v>
      </c>
    </row>
    <row r="57" spans="1:14" s="16" customFormat="1" ht="88.5" customHeight="1" thickBot="1">
      <c r="A57" s="307"/>
      <c r="B57" s="87">
        <v>11</v>
      </c>
      <c r="C57" s="76" t="s">
        <v>69</v>
      </c>
      <c r="D57" s="4"/>
      <c r="E57" s="4" t="s">
        <v>125</v>
      </c>
      <c r="F57" s="4"/>
      <c r="G57" s="4"/>
      <c r="H57" s="100" t="s">
        <v>176</v>
      </c>
      <c r="I57" s="129"/>
      <c r="J57" s="129"/>
      <c r="K57" s="129"/>
      <c r="L57" s="129"/>
      <c r="N57" s="117" t="s">
        <v>365</v>
      </c>
    </row>
    <row r="58" spans="1:14" s="16" customFormat="1" ht="88.5" customHeight="1" thickBot="1">
      <c r="A58" s="307"/>
      <c r="B58" s="87">
        <v>12</v>
      </c>
      <c r="C58" s="76" t="s">
        <v>70</v>
      </c>
      <c r="D58" s="4"/>
      <c r="E58" s="4" t="s">
        <v>125</v>
      </c>
      <c r="F58" s="4"/>
      <c r="G58" s="4"/>
      <c r="H58" s="100" t="s">
        <v>177</v>
      </c>
      <c r="I58" s="129"/>
      <c r="J58" s="129"/>
      <c r="K58" s="129"/>
      <c r="L58" s="129"/>
      <c r="N58" s="117" t="s">
        <v>366</v>
      </c>
    </row>
    <row r="59" spans="1:14" s="16" customFormat="1" ht="88.5" customHeight="1" thickBot="1">
      <c r="A59" s="307"/>
      <c r="B59" s="87">
        <v>13</v>
      </c>
      <c r="C59" s="76" t="s">
        <v>71</v>
      </c>
      <c r="D59" s="4"/>
      <c r="E59" s="4"/>
      <c r="F59" s="4"/>
      <c r="G59" s="4" t="s">
        <v>125</v>
      </c>
      <c r="H59" s="100" t="s">
        <v>178</v>
      </c>
      <c r="I59" s="129"/>
      <c r="J59" s="129"/>
      <c r="K59" s="129"/>
      <c r="L59" s="129"/>
      <c r="N59" s="117" t="s">
        <v>357</v>
      </c>
    </row>
    <row r="60" spans="1:14" s="16" customFormat="1" ht="88.5" customHeight="1" thickBot="1">
      <c r="A60" s="308"/>
      <c r="B60" s="297" t="s">
        <v>17</v>
      </c>
      <c r="C60" s="298"/>
      <c r="D60" s="11">
        <v>0</v>
      </c>
      <c r="E60" s="11">
        <v>6</v>
      </c>
      <c r="F60" s="11">
        <v>0</v>
      </c>
      <c r="G60" s="11">
        <v>4</v>
      </c>
      <c r="H60" s="103">
        <f>SUM(D60:G60)/4</f>
        <v>2.5</v>
      </c>
      <c r="I60" s="133"/>
      <c r="J60" s="133"/>
      <c r="K60" s="133"/>
      <c r="L60" s="133"/>
      <c r="N60" s="117" t="s">
        <v>362</v>
      </c>
    </row>
    <row r="61" spans="1:14" s="16" customFormat="1" ht="88.5" customHeight="1" thickBot="1">
      <c r="A61" s="306" t="s">
        <v>72</v>
      </c>
      <c r="B61" s="87">
        <v>14</v>
      </c>
      <c r="C61" s="76" t="s">
        <v>73</v>
      </c>
      <c r="D61" s="4"/>
      <c r="E61" s="4" t="s">
        <v>125</v>
      </c>
      <c r="F61" s="4"/>
      <c r="G61" s="4"/>
      <c r="H61" s="100" t="s">
        <v>179</v>
      </c>
      <c r="I61" s="129"/>
      <c r="J61" s="129"/>
      <c r="K61" s="129"/>
      <c r="L61" s="129"/>
      <c r="N61" s="117" t="s">
        <v>364</v>
      </c>
    </row>
    <row r="62" spans="1:14" s="16" customFormat="1" ht="88.5" customHeight="1" thickBot="1">
      <c r="A62" s="307"/>
      <c r="B62" s="87">
        <v>15</v>
      </c>
      <c r="C62" s="76" t="s">
        <v>74</v>
      </c>
      <c r="D62" s="4"/>
      <c r="E62" s="4" t="s">
        <v>125</v>
      </c>
      <c r="F62" s="4"/>
      <c r="G62" s="4"/>
      <c r="H62" s="100" t="s">
        <v>180</v>
      </c>
      <c r="I62" s="129"/>
      <c r="J62" s="129"/>
      <c r="K62" s="129"/>
      <c r="L62" s="129"/>
      <c r="N62" s="117"/>
    </row>
    <row r="63" spans="1:14" s="16" customFormat="1" ht="88.5" customHeight="1" thickBot="1">
      <c r="A63" s="307"/>
      <c r="B63" s="87">
        <v>16</v>
      </c>
      <c r="C63" s="76" t="s">
        <v>75</v>
      </c>
      <c r="D63" s="4"/>
      <c r="E63" s="4"/>
      <c r="F63" s="4"/>
      <c r="G63" s="4" t="s">
        <v>125</v>
      </c>
      <c r="H63" s="100" t="s">
        <v>181</v>
      </c>
      <c r="I63" s="129"/>
      <c r="J63" s="129"/>
      <c r="K63" s="129"/>
      <c r="L63" s="129"/>
      <c r="N63" s="117"/>
    </row>
    <row r="64" spans="1:14" s="16" customFormat="1" ht="88.5" customHeight="1" thickBot="1">
      <c r="A64" s="307"/>
      <c r="B64" s="87">
        <v>17</v>
      </c>
      <c r="C64" s="76" t="s">
        <v>76</v>
      </c>
      <c r="D64" s="4"/>
      <c r="E64" s="4" t="s">
        <v>125</v>
      </c>
      <c r="F64" s="4"/>
      <c r="G64" s="4"/>
      <c r="H64" s="100" t="s">
        <v>182</v>
      </c>
      <c r="I64" s="129"/>
      <c r="J64" s="129"/>
      <c r="K64" s="129"/>
      <c r="L64" s="129"/>
      <c r="N64" s="117"/>
    </row>
    <row r="65" spans="1:14" s="16" customFormat="1" ht="88.5" customHeight="1" thickBot="1">
      <c r="A65" s="307"/>
      <c r="B65" s="87">
        <v>18</v>
      </c>
      <c r="C65" s="76" t="s">
        <v>77</v>
      </c>
      <c r="D65" s="4"/>
      <c r="E65" s="4"/>
      <c r="F65" s="4" t="s">
        <v>125</v>
      </c>
      <c r="G65" s="4"/>
      <c r="H65" s="100" t="s">
        <v>183</v>
      </c>
      <c r="I65" s="129"/>
      <c r="J65" s="129"/>
      <c r="K65" s="129"/>
      <c r="L65" s="129"/>
      <c r="N65" s="117"/>
    </row>
    <row r="66" spans="1:14" s="16" customFormat="1" ht="88.5" customHeight="1" thickBot="1">
      <c r="A66" s="307"/>
      <c r="B66" s="87">
        <v>19</v>
      </c>
      <c r="C66" s="76" t="s">
        <v>78</v>
      </c>
      <c r="D66" s="4" t="s">
        <v>125</v>
      </c>
      <c r="E66" s="4"/>
      <c r="F66" s="4"/>
      <c r="G66" s="4"/>
      <c r="H66" s="100" t="s">
        <v>184</v>
      </c>
      <c r="I66" s="129"/>
      <c r="J66" s="129"/>
      <c r="K66" s="129"/>
      <c r="L66" s="129"/>
      <c r="N66" s="117"/>
    </row>
    <row r="67" spans="1:14" s="16" customFormat="1" ht="88.5" customHeight="1" thickBot="1">
      <c r="A67" s="308"/>
      <c r="B67" s="297" t="s">
        <v>17</v>
      </c>
      <c r="C67" s="298"/>
      <c r="D67" s="11">
        <v>1</v>
      </c>
      <c r="E67" s="11">
        <v>6</v>
      </c>
      <c r="F67" s="11">
        <v>3</v>
      </c>
      <c r="G67" s="11">
        <v>4</v>
      </c>
      <c r="H67" s="103">
        <f>SUM(D67:G67)/6</f>
        <v>2.3333333333333335</v>
      </c>
      <c r="I67" s="133"/>
      <c r="J67" s="133"/>
      <c r="K67" s="133"/>
      <c r="L67" s="133"/>
      <c r="N67" s="117"/>
    </row>
    <row r="68" spans="1:14" s="16" customFormat="1" ht="36.75" customHeight="1" thickBot="1">
      <c r="A68" s="326" t="s">
        <v>53</v>
      </c>
      <c r="B68" s="327"/>
      <c r="C68" s="328"/>
      <c r="D68" s="5">
        <f>SUM(D45:D67)</f>
        <v>3</v>
      </c>
      <c r="E68" s="5">
        <f>SUM(E45:E67)</f>
        <v>22</v>
      </c>
      <c r="F68" s="5">
        <f>SUM(F45:F67)</f>
        <v>6</v>
      </c>
      <c r="G68" s="5">
        <f>SUM(G45:G67)</f>
        <v>12</v>
      </c>
      <c r="H68" s="299">
        <f>SUM(D68:G68)/19</f>
        <v>2.263157894736842</v>
      </c>
      <c r="I68" s="130"/>
      <c r="J68" s="130"/>
      <c r="K68" s="130"/>
      <c r="L68" s="130"/>
      <c r="N68" s="117"/>
    </row>
    <row r="69" spans="1:14" s="16" customFormat="1" ht="88.5" hidden="1" customHeight="1" thickBot="1">
      <c r="A69" s="329"/>
      <c r="B69" s="330"/>
      <c r="C69" s="331"/>
      <c r="D69" s="6"/>
      <c r="E69" s="6"/>
      <c r="F69" s="6"/>
      <c r="G69" s="6"/>
      <c r="H69" s="300"/>
      <c r="I69" s="130"/>
      <c r="J69" s="130"/>
      <c r="K69" s="130"/>
      <c r="L69" s="130"/>
      <c r="N69" s="118"/>
    </row>
    <row r="70" spans="1:14" ht="27" thickBot="1">
      <c r="A70" s="306" t="s">
        <v>79</v>
      </c>
      <c r="B70" s="87">
        <v>1</v>
      </c>
      <c r="C70" s="76" t="s">
        <v>80</v>
      </c>
      <c r="D70" s="4"/>
      <c r="E70" s="4" t="s">
        <v>125</v>
      </c>
      <c r="F70" s="4"/>
      <c r="G70" s="4"/>
      <c r="H70" s="100" t="s">
        <v>185</v>
      </c>
      <c r="I70" s="129" t="s">
        <v>360</v>
      </c>
      <c r="J70" s="129">
        <v>4</v>
      </c>
      <c r="K70" s="129">
        <v>5</v>
      </c>
      <c r="L70" s="129">
        <v>5</v>
      </c>
      <c r="M70" s="128">
        <v>14</v>
      </c>
      <c r="N70" s="119" t="s">
        <v>354</v>
      </c>
    </row>
    <row r="71" spans="1:14" ht="27" thickBot="1">
      <c r="A71" s="307"/>
      <c r="B71" s="87">
        <v>2</v>
      </c>
      <c r="C71" s="76" t="s">
        <v>81</v>
      </c>
      <c r="D71" s="4"/>
      <c r="E71" s="4" t="s">
        <v>125</v>
      </c>
      <c r="F71" s="4"/>
      <c r="G71" s="4"/>
      <c r="H71" s="100" t="s">
        <v>186</v>
      </c>
      <c r="I71" s="129" t="s">
        <v>367</v>
      </c>
      <c r="J71" s="129">
        <v>4</v>
      </c>
      <c r="K71" s="129">
        <v>4</v>
      </c>
      <c r="L71" s="129">
        <v>4</v>
      </c>
      <c r="M71" s="128">
        <v>12</v>
      </c>
      <c r="N71" s="119" t="s">
        <v>355</v>
      </c>
    </row>
    <row r="72" spans="1:14" ht="27" thickBot="1">
      <c r="A72" s="307"/>
      <c r="B72" s="87">
        <v>3</v>
      </c>
      <c r="C72" s="76" t="s">
        <v>82</v>
      </c>
      <c r="D72" s="4"/>
      <c r="E72" s="4"/>
      <c r="F72" s="4" t="s">
        <v>125</v>
      </c>
      <c r="G72" s="4"/>
      <c r="H72" s="100" t="s">
        <v>187</v>
      </c>
      <c r="I72" s="129" t="s">
        <v>367</v>
      </c>
      <c r="J72" s="129">
        <v>4</v>
      </c>
      <c r="K72" s="129">
        <v>4</v>
      </c>
      <c r="L72" s="129">
        <v>4</v>
      </c>
      <c r="M72" s="128">
        <v>12</v>
      </c>
      <c r="N72" s="119" t="s">
        <v>232</v>
      </c>
    </row>
    <row r="73" spans="1:14" thickBot="1">
      <c r="A73" s="308"/>
      <c r="B73" s="297" t="s">
        <v>17</v>
      </c>
      <c r="C73" s="298"/>
      <c r="D73" s="11">
        <v>0</v>
      </c>
      <c r="E73" s="11">
        <v>4</v>
      </c>
      <c r="F73" s="11">
        <v>3</v>
      </c>
      <c r="G73" s="11">
        <v>0</v>
      </c>
      <c r="H73" s="103">
        <f>SUM(D73:G73)/3</f>
        <v>2.3333333333333335</v>
      </c>
      <c r="I73" s="133"/>
      <c r="J73" s="133"/>
      <c r="K73" s="133"/>
      <c r="L73" s="133"/>
      <c r="M73" s="128"/>
      <c r="N73" s="119" t="s">
        <v>356</v>
      </c>
    </row>
    <row r="74" spans="1:14" ht="27" thickBot="1">
      <c r="A74" s="306" t="s">
        <v>83</v>
      </c>
      <c r="B74" s="87">
        <v>4</v>
      </c>
      <c r="C74" s="76" t="s">
        <v>84</v>
      </c>
      <c r="D74" s="4" t="s">
        <v>125</v>
      </c>
      <c r="E74" s="4"/>
      <c r="F74" s="4"/>
      <c r="G74" s="4"/>
      <c r="H74" s="100" t="s">
        <v>188</v>
      </c>
      <c r="I74" s="129" t="s">
        <v>360</v>
      </c>
      <c r="J74" s="129">
        <v>4</v>
      </c>
      <c r="K74" s="129">
        <v>3</v>
      </c>
      <c r="L74" s="129">
        <v>3</v>
      </c>
      <c r="M74" s="128">
        <v>10</v>
      </c>
      <c r="N74" s="119" t="s">
        <v>357</v>
      </c>
    </row>
    <row r="75" spans="1:14" ht="53.25" thickBot="1">
      <c r="A75" s="307"/>
      <c r="B75" s="87">
        <v>5</v>
      </c>
      <c r="C75" s="76" t="s">
        <v>85</v>
      </c>
      <c r="D75" s="4" t="s">
        <v>125</v>
      </c>
      <c r="E75" s="4"/>
      <c r="F75" s="4"/>
      <c r="G75" s="4"/>
      <c r="H75" s="100" t="s">
        <v>189</v>
      </c>
      <c r="I75" s="129" t="s">
        <v>360</v>
      </c>
      <c r="J75" s="129">
        <v>5</v>
      </c>
      <c r="K75" s="129">
        <v>4</v>
      </c>
      <c r="L75" s="129">
        <v>4</v>
      </c>
      <c r="M75" s="128">
        <v>13</v>
      </c>
      <c r="N75" s="119" t="s">
        <v>358</v>
      </c>
    </row>
    <row r="76" spans="1:14" ht="27" thickBot="1">
      <c r="A76" s="307"/>
      <c r="B76" s="87">
        <v>6</v>
      </c>
      <c r="C76" s="76" t="s">
        <v>86</v>
      </c>
      <c r="D76" s="4"/>
      <c r="E76" s="4"/>
      <c r="F76" s="4" t="s">
        <v>125</v>
      </c>
      <c r="G76" s="4"/>
      <c r="H76" s="100" t="s">
        <v>190</v>
      </c>
      <c r="I76" s="129" t="s">
        <v>367</v>
      </c>
      <c r="J76" s="129">
        <v>2</v>
      </c>
      <c r="K76" s="129">
        <v>2</v>
      </c>
      <c r="L76" s="129">
        <v>2</v>
      </c>
      <c r="M76" s="128">
        <v>6</v>
      </c>
      <c r="N76" s="119" t="s">
        <v>359</v>
      </c>
    </row>
    <row r="77" spans="1:14" ht="53.25" thickBot="1">
      <c r="A77" s="307"/>
      <c r="B77" s="87">
        <v>7</v>
      </c>
      <c r="C77" s="76" t="s">
        <v>87</v>
      </c>
      <c r="D77" s="4"/>
      <c r="E77" s="4" t="s">
        <v>125</v>
      </c>
      <c r="F77" s="4"/>
      <c r="G77" s="4"/>
      <c r="H77" s="100" t="s">
        <v>191</v>
      </c>
      <c r="I77" s="129" t="s">
        <v>367</v>
      </c>
      <c r="J77" s="129">
        <v>3</v>
      </c>
      <c r="K77" s="129">
        <v>2</v>
      </c>
      <c r="L77" s="129">
        <v>2</v>
      </c>
      <c r="M77" s="128">
        <v>7</v>
      </c>
      <c r="N77" s="119"/>
    </row>
    <row r="78" spans="1:14" ht="27" thickBot="1">
      <c r="A78" s="307"/>
      <c r="B78" s="87">
        <v>8</v>
      </c>
      <c r="C78" s="76" t="s">
        <v>88</v>
      </c>
      <c r="D78" s="4"/>
      <c r="E78" s="4" t="s">
        <v>125</v>
      </c>
      <c r="F78" s="4"/>
      <c r="G78" s="4"/>
      <c r="H78" s="100" t="s">
        <v>192</v>
      </c>
      <c r="I78" s="129" t="s">
        <v>367</v>
      </c>
      <c r="J78" s="129">
        <v>3</v>
      </c>
      <c r="K78" s="129">
        <v>2</v>
      </c>
      <c r="L78" s="129">
        <v>2</v>
      </c>
      <c r="M78" s="128">
        <v>7</v>
      </c>
      <c r="N78" s="119"/>
    </row>
    <row r="79" spans="1:14" ht="53.25" thickBot="1">
      <c r="A79" s="307"/>
      <c r="B79" s="87">
        <v>9</v>
      </c>
      <c r="C79" s="76" t="s">
        <v>89</v>
      </c>
      <c r="D79" s="4" t="s">
        <v>125</v>
      </c>
      <c r="E79" s="4"/>
      <c r="F79" s="4"/>
      <c r="G79" s="4"/>
      <c r="H79" s="100" t="s">
        <v>193</v>
      </c>
      <c r="I79" s="129" t="s">
        <v>360</v>
      </c>
      <c r="J79" s="129">
        <v>3</v>
      </c>
      <c r="K79" s="129">
        <v>3</v>
      </c>
      <c r="L79" s="129">
        <v>3</v>
      </c>
      <c r="M79" s="128">
        <v>9</v>
      </c>
      <c r="N79" s="119" t="s">
        <v>364</v>
      </c>
    </row>
    <row r="80" spans="1:14" ht="27" thickBot="1">
      <c r="A80" s="307"/>
      <c r="B80" s="87">
        <v>10</v>
      </c>
      <c r="C80" s="76" t="s">
        <v>90</v>
      </c>
      <c r="D80" s="4"/>
      <c r="E80" s="4"/>
      <c r="F80" s="4" t="s">
        <v>125</v>
      </c>
      <c r="G80" s="4"/>
      <c r="H80" s="100" t="s">
        <v>194</v>
      </c>
      <c r="I80" s="129" t="s">
        <v>367</v>
      </c>
      <c r="J80" s="129">
        <v>2</v>
      </c>
      <c r="K80" s="129">
        <v>2</v>
      </c>
      <c r="L80" s="129">
        <v>2</v>
      </c>
      <c r="M80" s="128">
        <v>6</v>
      </c>
      <c r="N80" s="119" t="s">
        <v>360</v>
      </c>
    </row>
    <row r="81" spans="1:14" thickBot="1">
      <c r="A81" s="308"/>
      <c r="B81" s="297" t="s">
        <v>17</v>
      </c>
      <c r="C81" s="298"/>
      <c r="D81" s="11">
        <v>3</v>
      </c>
      <c r="E81" s="11">
        <v>4</v>
      </c>
      <c r="F81" s="11">
        <v>6</v>
      </c>
      <c r="G81" s="11">
        <v>0</v>
      </c>
      <c r="H81" s="103">
        <f>SUM(D81:G81)/7</f>
        <v>1.8571428571428572</v>
      </c>
      <c r="I81" s="133"/>
      <c r="J81" s="133"/>
      <c r="K81" s="133"/>
      <c r="L81" s="133"/>
      <c r="M81" s="128"/>
      <c r="N81" s="119" t="s">
        <v>356</v>
      </c>
    </row>
    <row r="82" spans="1:14" ht="105.75" thickBot="1">
      <c r="A82" s="306" t="s">
        <v>91</v>
      </c>
      <c r="B82" s="87">
        <v>11</v>
      </c>
      <c r="C82" s="76" t="s">
        <v>92</v>
      </c>
      <c r="D82" s="4" t="s">
        <v>125</v>
      </c>
      <c r="E82" s="4"/>
      <c r="F82" s="4"/>
      <c r="G82" s="4"/>
      <c r="H82" s="100" t="s">
        <v>195</v>
      </c>
      <c r="I82" s="129" t="s">
        <v>360</v>
      </c>
      <c r="J82" s="129">
        <v>5</v>
      </c>
      <c r="K82" s="129">
        <v>3</v>
      </c>
      <c r="L82" s="129">
        <v>3</v>
      </c>
      <c r="M82" s="128">
        <v>11</v>
      </c>
      <c r="N82" s="119" t="s">
        <v>363</v>
      </c>
    </row>
    <row r="83" spans="1:14" ht="53.25" thickBot="1">
      <c r="A83" s="307"/>
      <c r="B83" s="87">
        <v>12</v>
      </c>
      <c r="C83" s="76" t="s">
        <v>93</v>
      </c>
      <c r="D83" s="4"/>
      <c r="E83" s="4"/>
      <c r="F83" s="4" t="s">
        <v>125</v>
      </c>
      <c r="G83" s="4"/>
      <c r="H83" s="100" t="s">
        <v>196</v>
      </c>
      <c r="I83" s="129" t="s">
        <v>367</v>
      </c>
      <c r="J83" s="129">
        <v>3</v>
      </c>
      <c r="K83" s="129">
        <v>3</v>
      </c>
      <c r="L83" s="129">
        <v>3</v>
      </c>
      <c r="M83" s="128">
        <v>9</v>
      </c>
      <c r="N83" s="119" t="s">
        <v>364</v>
      </c>
    </row>
    <row r="84" spans="1:14" thickBot="1">
      <c r="A84" s="308"/>
      <c r="B84" s="297" t="s">
        <v>17</v>
      </c>
      <c r="C84" s="298"/>
      <c r="D84" s="11">
        <v>1</v>
      </c>
      <c r="E84" s="11">
        <v>0</v>
      </c>
      <c r="F84" s="11">
        <v>3</v>
      </c>
      <c r="G84" s="11">
        <v>0</v>
      </c>
      <c r="H84" s="103">
        <f>SUM(D84:G84)/2</f>
        <v>2</v>
      </c>
      <c r="I84" s="133"/>
      <c r="J84" s="133"/>
      <c r="K84" s="133"/>
      <c r="L84" s="133"/>
      <c r="M84" s="128"/>
      <c r="N84" s="119"/>
    </row>
    <row r="85" spans="1:14" ht="27" thickBot="1">
      <c r="A85" s="306" t="s">
        <v>94</v>
      </c>
      <c r="B85" s="87">
        <v>13</v>
      </c>
      <c r="C85" s="76" t="s">
        <v>95</v>
      </c>
      <c r="D85" s="4"/>
      <c r="E85" s="4" t="s">
        <v>125</v>
      </c>
      <c r="F85" s="4"/>
      <c r="G85" s="4"/>
      <c r="H85" s="100" t="s">
        <v>198</v>
      </c>
      <c r="I85" s="129" t="s">
        <v>360</v>
      </c>
      <c r="J85" s="129">
        <v>4</v>
      </c>
      <c r="K85" s="129">
        <v>4</v>
      </c>
      <c r="L85" s="129">
        <v>5</v>
      </c>
      <c r="M85" s="128">
        <v>13</v>
      </c>
      <c r="N85" s="119" t="s">
        <v>367</v>
      </c>
    </row>
    <row r="86" spans="1:14" ht="27" thickBot="1">
      <c r="A86" s="307"/>
      <c r="B86" s="87">
        <v>14</v>
      </c>
      <c r="C86" s="76" t="s">
        <v>96</v>
      </c>
      <c r="D86" s="4" t="s">
        <v>125</v>
      </c>
      <c r="E86" s="4"/>
      <c r="F86" s="4"/>
      <c r="G86" s="4"/>
      <c r="H86" s="100" t="s">
        <v>197</v>
      </c>
      <c r="I86" s="129" t="s">
        <v>395</v>
      </c>
      <c r="J86" s="129">
        <v>4</v>
      </c>
      <c r="K86" s="129">
        <v>4</v>
      </c>
      <c r="L86" s="129">
        <v>5</v>
      </c>
      <c r="M86" s="128">
        <v>13</v>
      </c>
      <c r="N86" s="119" t="s">
        <v>357</v>
      </c>
    </row>
    <row r="87" spans="1:14" ht="27" thickBot="1">
      <c r="A87" s="307"/>
      <c r="B87" s="87">
        <v>15</v>
      </c>
      <c r="C87" s="76" t="s">
        <v>97</v>
      </c>
      <c r="D87" s="4" t="s">
        <v>125</v>
      </c>
      <c r="E87" s="4"/>
      <c r="F87" s="4"/>
      <c r="G87" s="4"/>
      <c r="H87" s="100" t="s">
        <v>197</v>
      </c>
      <c r="I87" s="129" t="s">
        <v>367</v>
      </c>
      <c r="J87" s="129">
        <v>2</v>
      </c>
      <c r="K87" s="129">
        <v>2</v>
      </c>
      <c r="L87" s="129">
        <v>2</v>
      </c>
      <c r="M87" s="128">
        <v>6</v>
      </c>
      <c r="N87" s="119" t="s">
        <v>359</v>
      </c>
    </row>
    <row r="88" spans="1:14" s="16" customFormat="1" ht="45" customHeight="1" thickBot="1">
      <c r="A88" s="307"/>
      <c r="B88" s="87">
        <v>16</v>
      </c>
      <c r="C88" s="76" t="s">
        <v>98</v>
      </c>
      <c r="D88" s="4"/>
      <c r="E88" s="4" t="s">
        <v>125</v>
      </c>
      <c r="F88" s="4"/>
      <c r="G88" s="4"/>
      <c r="H88" s="75" t="s">
        <v>199</v>
      </c>
      <c r="I88" s="134" t="s">
        <v>360</v>
      </c>
      <c r="J88" s="129">
        <v>3</v>
      </c>
      <c r="K88" s="129">
        <v>3</v>
      </c>
      <c r="L88" s="129">
        <v>3</v>
      </c>
      <c r="M88" s="128">
        <v>6</v>
      </c>
      <c r="N88" s="120" t="s">
        <v>364</v>
      </c>
    </row>
    <row r="89" spans="1:14" ht="53.25" thickBot="1">
      <c r="A89" s="307"/>
      <c r="B89" s="87">
        <v>17</v>
      </c>
      <c r="C89" s="76" t="s">
        <v>99</v>
      </c>
      <c r="D89" s="4"/>
      <c r="E89" s="4" t="s">
        <v>125</v>
      </c>
      <c r="F89" s="4"/>
      <c r="G89" s="4"/>
      <c r="H89" s="100" t="s">
        <v>200</v>
      </c>
      <c r="I89" s="129" t="s">
        <v>360</v>
      </c>
      <c r="J89" s="129">
        <v>3</v>
      </c>
      <c r="K89" s="129">
        <v>3</v>
      </c>
      <c r="L89" s="129">
        <v>3</v>
      </c>
      <c r="M89" s="128">
        <v>9</v>
      </c>
      <c r="N89" s="119" t="s">
        <v>359</v>
      </c>
    </row>
    <row r="90" spans="1:14" ht="27" thickBot="1">
      <c r="A90" s="307"/>
      <c r="B90" s="87">
        <v>18</v>
      </c>
      <c r="C90" s="76" t="s">
        <v>100</v>
      </c>
      <c r="D90" s="4" t="s">
        <v>125</v>
      </c>
      <c r="E90" s="4"/>
      <c r="F90" s="4"/>
      <c r="G90" s="4"/>
      <c r="H90" s="100" t="s">
        <v>201</v>
      </c>
      <c r="I90" s="129" t="s">
        <v>360</v>
      </c>
      <c r="J90" s="129">
        <v>3</v>
      </c>
      <c r="K90" s="129">
        <v>2</v>
      </c>
      <c r="L90" s="129">
        <v>2</v>
      </c>
      <c r="M90" s="128">
        <v>7</v>
      </c>
      <c r="N90" s="119" t="s">
        <v>362</v>
      </c>
    </row>
    <row r="91" spans="1:14" ht="27" thickBot="1">
      <c r="A91" s="307"/>
      <c r="B91" s="87">
        <v>19</v>
      </c>
      <c r="C91" s="76" t="s">
        <v>101</v>
      </c>
      <c r="D91" s="4"/>
      <c r="E91" s="4" t="s">
        <v>125</v>
      </c>
      <c r="F91" s="4"/>
      <c r="G91" s="4"/>
      <c r="H91" s="100" t="s">
        <v>202</v>
      </c>
      <c r="I91" s="129" t="s">
        <v>360</v>
      </c>
      <c r="J91" s="129">
        <v>3</v>
      </c>
      <c r="K91" s="129">
        <v>3</v>
      </c>
      <c r="L91" s="129">
        <v>3</v>
      </c>
      <c r="M91" s="128">
        <v>9</v>
      </c>
      <c r="N91" s="119" t="s">
        <v>357</v>
      </c>
    </row>
    <row r="92" spans="1:14" ht="27" thickBot="1">
      <c r="A92" s="307"/>
      <c r="B92" s="87">
        <v>20</v>
      </c>
      <c r="C92" s="76" t="s">
        <v>102</v>
      </c>
      <c r="D92" s="4" t="s">
        <v>125</v>
      </c>
      <c r="E92" s="4"/>
      <c r="F92" s="4"/>
      <c r="G92" s="4"/>
      <c r="H92" s="100" t="s">
        <v>184</v>
      </c>
      <c r="I92" s="129" t="s">
        <v>360</v>
      </c>
      <c r="J92" s="129">
        <v>4</v>
      </c>
      <c r="K92" s="129">
        <v>2</v>
      </c>
      <c r="L92" s="129">
        <v>2</v>
      </c>
      <c r="M92" s="128">
        <v>8</v>
      </c>
      <c r="N92" s="119" t="s">
        <v>355</v>
      </c>
    </row>
    <row r="93" spans="1:14" ht="79.5" thickBot="1">
      <c r="A93" s="307"/>
      <c r="B93" s="87">
        <v>21</v>
      </c>
      <c r="C93" s="76" t="s">
        <v>103</v>
      </c>
      <c r="D93" s="4"/>
      <c r="E93" s="4"/>
      <c r="F93" s="4" t="s">
        <v>125</v>
      </c>
      <c r="G93" s="4"/>
      <c r="H93" s="100" t="s">
        <v>203</v>
      </c>
      <c r="I93" s="129" t="s">
        <v>367</v>
      </c>
      <c r="J93" s="129">
        <v>2</v>
      </c>
      <c r="K93" s="129">
        <v>2</v>
      </c>
      <c r="L93" s="129">
        <v>2</v>
      </c>
      <c r="M93" s="128">
        <v>6</v>
      </c>
      <c r="N93" s="119" t="s">
        <v>361</v>
      </c>
    </row>
    <row r="94" spans="1:14" ht="27" thickBot="1">
      <c r="A94" s="307"/>
      <c r="B94" s="87">
        <v>22</v>
      </c>
      <c r="C94" s="76" t="s">
        <v>104</v>
      </c>
      <c r="D94" s="4" t="s">
        <v>125</v>
      </c>
      <c r="E94" s="4"/>
      <c r="F94" s="4"/>
      <c r="G94" s="4"/>
      <c r="H94" s="100" t="s">
        <v>204</v>
      </c>
      <c r="I94" s="129" t="s">
        <v>360</v>
      </c>
      <c r="J94" s="129">
        <v>4</v>
      </c>
      <c r="K94" s="129">
        <v>3</v>
      </c>
      <c r="L94" s="129">
        <v>4</v>
      </c>
      <c r="M94" s="128">
        <v>11</v>
      </c>
      <c r="N94" s="119" t="s">
        <v>364</v>
      </c>
    </row>
    <row r="95" spans="1:14" thickBot="1">
      <c r="A95" s="308"/>
      <c r="B95" s="297" t="s">
        <v>17</v>
      </c>
      <c r="C95" s="298"/>
      <c r="D95" s="13">
        <v>5</v>
      </c>
      <c r="E95" s="13">
        <v>8</v>
      </c>
      <c r="F95" s="13">
        <v>3</v>
      </c>
      <c r="G95" s="13">
        <v>0</v>
      </c>
      <c r="H95" s="103">
        <v>1.6</v>
      </c>
      <c r="I95" s="133"/>
      <c r="J95" s="133"/>
      <c r="K95" s="133"/>
      <c r="L95" s="133"/>
      <c r="M95" s="128"/>
      <c r="N95" s="119"/>
    </row>
    <row r="96" spans="1:14" ht="53.25" thickBot="1">
      <c r="A96" s="306" t="s">
        <v>105</v>
      </c>
      <c r="B96" s="87">
        <v>23</v>
      </c>
      <c r="C96" s="76" t="s">
        <v>106</v>
      </c>
      <c r="D96" s="4"/>
      <c r="E96" s="4" t="s">
        <v>125</v>
      </c>
      <c r="F96" s="4"/>
      <c r="G96" s="4"/>
      <c r="H96" s="188" t="s">
        <v>205</v>
      </c>
      <c r="I96" s="135" t="s">
        <v>367</v>
      </c>
      <c r="J96" s="135">
        <v>2</v>
      </c>
      <c r="K96" s="135">
        <v>2</v>
      </c>
      <c r="L96" s="135">
        <v>2</v>
      </c>
      <c r="M96" s="128">
        <v>6</v>
      </c>
      <c r="N96" s="119"/>
    </row>
    <row r="97" spans="1:14" ht="27" thickBot="1">
      <c r="A97" s="307"/>
      <c r="B97" s="87">
        <v>24</v>
      </c>
      <c r="C97" s="76" t="s">
        <v>107</v>
      </c>
      <c r="D97" s="4"/>
      <c r="E97" s="4"/>
      <c r="F97" s="4"/>
      <c r="G97" s="4" t="s">
        <v>125</v>
      </c>
      <c r="H97" s="100" t="s">
        <v>206</v>
      </c>
      <c r="I97" s="129" t="s">
        <v>367</v>
      </c>
      <c r="J97" s="129">
        <v>2</v>
      </c>
      <c r="K97" s="129">
        <v>2</v>
      </c>
      <c r="L97" s="129">
        <v>1</v>
      </c>
      <c r="M97" s="128">
        <v>5</v>
      </c>
      <c r="N97" s="119"/>
    </row>
    <row r="98" spans="1:14" ht="27" thickBot="1">
      <c r="A98" s="307"/>
      <c r="B98" s="87">
        <v>25</v>
      </c>
      <c r="C98" s="76" t="s">
        <v>108</v>
      </c>
      <c r="D98" s="4"/>
      <c r="E98" s="4"/>
      <c r="F98" s="4" t="s">
        <v>125</v>
      </c>
      <c r="G98" s="4"/>
      <c r="H98" s="100" t="s">
        <v>205</v>
      </c>
      <c r="I98" s="129" t="s">
        <v>367</v>
      </c>
      <c r="J98" s="129">
        <v>2</v>
      </c>
      <c r="K98" s="129">
        <v>2</v>
      </c>
      <c r="L98" s="129">
        <v>1</v>
      </c>
      <c r="M98" s="128">
        <v>5</v>
      </c>
      <c r="N98" s="119"/>
    </row>
    <row r="99" spans="1:14" ht="27" thickBot="1">
      <c r="A99" s="307"/>
      <c r="B99" s="87">
        <v>26</v>
      </c>
      <c r="C99" s="76" t="s">
        <v>109</v>
      </c>
      <c r="D99" s="4"/>
      <c r="E99" s="4"/>
      <c r="F99" s="4" t="s">
        <v>125</v>
      </c>
      <c r="G99" s="4"/>
      <c r="H99" s="100" t="s">
        <v>205</v>
      </c>
      <c r="I99" s="129" t="s">
        <v>367</v>
      </c>
      <c r="J99" s="129">
        <v>2</v>
      </c>
      <c r="K99" s="129">
        <v>2</v>
      </c>
      <c r="L99" s="129">
        <v>1</v>
      </c>
      <c r="M99" s="128">
        <v>5</v>
      </c>
      <c r="N99" s="119"/>
    </row>
    <row r="100" spans="1:14" thickBot="1">
      <c r="A100" s="308"/>
      <c r="B100" s="297" t="s">
        <v>17</v>
      </c>
      <c r="C100" s="298"/>
      <c r="D100" s="13">
        <v>0</v>
      </c>
      <c r="E100" s="13">
        <v>2</v>
      </c>
      <c r="F100" s="13">
        <v>6</v>
      </c>
      <c r="G100" s="13">
        <v>4</v>
      </c>
      <c r="H100" s="103">
        <v>3</v>
      </c>
      <c r="I100" s="133"/>
      <c r="J100" s="133"/>
      <c r="K100" s="133"/>
      <c r="L100" s="133"/>
      <c r="M100" s="128"/>
      <c r="N100" s="119"/>
    </row>
    <row r="101" spans="1:14" thickBot="1">
      <c r="A101" s="320" t="s">
        <v>53</v>
      </c>
      <c r="B101" s="321"/>
      <c r="C101" s="322"/>
      <c r="D101" s="113"/>
      <c r="E101" s="113"/>
      <c r="F101" s="113"/>
      <c r="G101" s="113"/>
      <c r="H101" s="295">
        <v>2</v>
      </c>
      <c r="I101" s="136"/>
      <c r="J101" s="136"/>
      <c r="K101" s="136"/>
      <c r="L101" s="136"/>
      <c r="M101" s="128"/>
      <c r="N101" s="119"/>
    </row>
    <row r="102" spans="1:14" thickBot="1">
      <c r="A102" s="323"/>
      <c r="B102" s="324"/>
      <c r="C102" s="325"/>
      <c r="D102" s="113"/>
      <c r="E102" s="113"/>
      <c r="F102" s="113"/>
      <c r="G102" s="113"/>
      <c r="H102" s="296"/>
      <c r="I102" s="136"/>
      <c r="J102" s="136"/>
      <c r="K102" s="136"/>
      <c r="L102" s="136"/>
      <c r="M102" s="128"/>
      <c r="N102" s="119"/>
    </row>
    <row r="103" spans="1:14" ht="79.5" thickBot="1">
      <c r="A103" s="303" t="s">
        <v>110</v>
      </c>
      <c r="B103" s="89">
        <v>1</v>
      </c>
      <c r="C103" s="76" t="s">
        <v>351</v>
      </c>
      <c r="D103" s="4"/>
      <c r="E103" s="4" t="s">
        <v>125</v>
      </c>
      <c r="F103" s="4"/>
      <c r="G103" s="4"/>
      <c r="H103" s="100" t="s">
        <v>207</v>
      </c>
      <c r="I103" s="129"/>
      <c r="J103" s="129"/>
      <c r="K103" s="129"/>
      <c r="L103" s="129"/>
      <c r="M103" s="128"/>
      <c r="N103" s="106" t="s">
        <v>354</v>
      </c>
    </row>
    <row r="104" spans="1:14" ht="53.25" thickBot="1">
      <c r="A104" s="304"/>
      <c r="B104" s="89">
        <v>2</v>
      </c>
      <c r="C104" s="76" t="s">
        <v>111</v>
      </c>
      <c r="D104" s="4" t="s">
        <v>125</v>
      </c>
      <c r="E104" s="4"/>
      <c r="F104" s="4"/>
      <c r="G104" s="4"/>
      <c r="H104" s="100" t="s">
        <v>208</v>
      </c>
      <c r="I104" s="129" t="s">
        <v>360</v>
      </c>
      <c r="J104" s="129">
        <v>3</v>
      </c>
      <c r="K104" s="129">
        <v>3</v>
      </c>
      <c r="L104" s="129">
        <v>3</v>
      </c>
      <c r="M104" s="128">
        <v>9</v>
      </c>
      <c r="N104" s="106" t="s">
        <v>355</v>
      </c>
    </row>
    <row r="105" spans="1:14" ht="53.25" thickBot="1">
      <c r="A105" s="304"/>
      <c r="B105" s="89">
        <v>3</v>
      </c>
      <c r="C105" s="76" t="s">
        <v>112</v>
      </c>
      <c r="D105" s="4"/>
      <c r="E105" s="4"/>
      <c r="F105" s="4" t="s">
        <v>125</v>
      </c>
      <c r="G105" s="4"/>
      <c r="H105" s="100" t="s">
        <v>209</v>
      </c>
      <c r="I105" s="129"/>
      <c r="J105" s="129"/>
      <c r="K105" s="129"/>
      <c r="L105" s="129"/>
      <c r="M105" s="128"/>
      <c r="N105" s="106" t="s">
        <v>232</v>
      </c>
    </row>
    <row r="106" spans="1:14" ht="27" thickBot="1">
      <c r="A106" s="304"/>
      <c r="B106" s="89">
        <v>4</v>
      </c>
      <c r="C106" s="76" t="s">
        <v>113</v>
      </c>
      <c r="D106" s="4" t="s">
        <v>125</v>
      </c>
      <c r="E106" s="4"/>
      <c r="F106" s="4"/>
      <c r="G106" s="4"/>
      <c r="H106" s="100" t="s">
        <v>210</v>
      </c>
      <c r="I106" s="129" t="s">
        <v>360</v>
      </c>
      <c r="J106" s="129">
        <v>5</v>
      </c>
      <c r="K106" s="129">
        <v>5</v>
      </c>
      <c r="L106" s="129">
        <v>5</v>
      </c>
      <c r="M106" s="128">
        <v>15</v>
      </c>
      <c r="N106" s="106" t="s">
        <v>356</v>
      </c>
    </row>
    <row r="107" spans="1:14" thickBot="1">
      <c r="A107" s="305"/>
      <c r="B107" s="297" t="s">
        <v>17</v>
      </c>
      <c r="C107" s="298"/>
      <c r="D107" s="11">
        <v>2</v>
      </c>
      <c r="E107" s="11">
        <v>2</v>
      </c>
      <c r="F107" s="11">
        <v>3</v>
      </c>
      <c r="G107" s="11"/>
      <c r="H107" s="103">
        <v>1.75</v>
      </c>
      <c r="I107" s="133"/>
      <c r="J107" s="133"/>
      <c r="K107" s="133"/>
      <c r="L107" s="133"/>
      <c r="M107" s="128"/>
      <c r="N107" s="106" t="s">
        <v>357</v>
      </c>
    </row>
    <row r="108" spans="1:14" ht="27" thickBot="1">
      <c r="A108" s="306" t="s">
        <v>114</v>
      </c>
      <c r="B108" s="87">
        <v>5</v>
      </c>
      <c r="C108" s="76" t="s">
        <v>352</v>
      </c>
      <c r="D108" s="4"/>
      <c r="E108" s="4" t="s">
        <v>125</v>
      </c>
      <c r="F108" s="4"/>
      <c r="G108" s="4"/>
      <c r="H108" s="100" t="s">
        <v>211</v>
      </c>
      <c r="I108" s="129"/>
      <c r="J108" s="129"/>
      <c r="K108" s="129"/>
      <c r="L108" s="129"/>
      <c r="M108" s="128"/>
      <c r="N108" s="106" t="s">
        <v>358</v>
      </c>
    </row>
    <row r="109" spans="1:14" ht="27" thickBot="1">
      <c r="A109" s="307"/>
      <c r="B109" s="87">
        <v>6</v>
      </c>
      <c r="C109" s="76" t="s">
        <v>115</v>
      </c>
      <c r="D109" s="4"/>
      <c r="E109" s="4" t="s">
        <v>125</v>
      </c>
      <c r="F109" s="4"/>
      <c r="G109" s="4"/>
      <c r="H109" s="100" t="s">
        <v>212</v>
      </c>
      <c r="I109" s="129"/>
      <c r="J109" s="129"/>
      <c r="K109" s="129"/>
      <c r="L109" s="129"/>
      <c r="M109" s="128"/>
      <c r="N109" s="106" t="s">
        <v>359</v>
      </c>
    </row>
    <row r="110" spans="1:14" ht="53.25" thickBot="1">
      <c r="A110" s="307"/>
      <c r="B110" s="87">
        <v>7</v>
      </c>
      <c r="C110" s="76" t="s">
        <v>116</v>
      </c>
      <c r="D110" s="4"/>
      <c r="E110" s="4"/>
      <c r="F110" s="4" t="s">
        <v>125</v>
      </c>
      <c r="G110" s="4"/>
      <c r="H110" s="100" t="s">
        <v>213</v>
      </c>
      <c r="I110" s="129"/>
      <c r="J110" s="129"/>
      <c r="K110" s="129"/>
      <c r="L110" s="129"/>
      <c r="M110" s="128"/>
      <c r="N110" s="106" t="s">
        <v>362</v>
      </c>
    </row>
    <row r="111" spans="1:14" ht="27" thickBot="1">
      <c r="A111" s="307"/>
      <c r="B111" s="87">
        <v>8</v>
      </c>
      <c r="C111" s="76" t="s">
        <v>117</v>
      </c>
      <c r="D111" s="4"/>
      <c r="E111" s="4"/>
      <c r="F111" s="4"/>
      <c r="G111" s="4" t="s">
        <v>125</v>
      </c>
      <c r="H111" s="100" t="s">
        <v>214</v>
      </c>
      <c r="I111" s="129"/>
      <c r="J111" s="129"/>
      <c r="K111" s="129"/>
      <c r="L111" s="129"/>
      <c r="M111" s="128"/>
      <c r="N111" s="106" t="s">
        <v>368</v>
      </c>
    </row>
    <row r="112" spans="1:14" thickBot="1">
      <c r="A112" s="308"/>
      <c r="B112" s="297" t="s">
        <v>17</v>
      </c>
      <c r="C112" s="298"/>
      <c r="D112" s="11"/>
      <c r="E112" s="11">
        <v>4</v>
      </c>
      <c r="F112" s="11">
        <v>3</v>
      </c>
      <c r="G112" s="11">
        <v>4</v>
      </c>
      <c r="H112" s="103">
        <v>2.75</v>
      </c>
      <c r="I112" s="133"/>
      <c r="J112" s="133"/>
      <c r="K112" s="133"/>
      <c r="L112" s="133"/>
      <c r="M112" s="128"/>
      <c r="N112" s="106" t="s">
        <v>366</v>
      </c>
    </row>
    <row r="113" spans="1:14" ht="27" thickBot="1">
      <c r="A113" s="306" t="s">
        <v>118</v>
      </c>
      <c r="B113" s="87">
        <v>9</v>
      </c>
      <c r="C113" s="76" t="s">
        <v>119</v>
      </c>
      <c r="D113" s="4"/>
      <c r="E113" s="4"/>
      <c r="F113" s="4" t="s">
        <v>125</v>
      </c>
      <c r="G113" s="4"/>
      <c r="H113" s="100" t="s">
        <v>215</v>
      </c>
      <c r="I113" s="129"/>
      <c r="J113" s="129"/>
      <c r="K113" s="129"/>
      <c r="L113" s="129"/>
      <c r="M113" s="128"/>
      <c r="N113" s="106" t="s">
        <v>369</v>
      </c>
    </row>
    <row r="114" spans="1:14" ht="53.25" thickBot="1">
      <c r="A114" s="307"/>
      <c r="B114" s="87">
        <v>10</v>
      </c>
      <c r="C114" s="76" t="s">
        <v>120</v>
      </c>
      <c r="D114" s="4" t="s">
        <v>125</v>
      </c>
      <c r="E114" s="4"/>
      <c r="F114" s="4"/>
      <c r="G114" s="4"/>
      <c r="H114" s="100" t="s">
        <v>216</v>
      </c>
      <c r="I114" s="129" t="s">
        <v>364</v>
      </c>
      <c r="J114" s="129">
        <v>4</v>
      </c>
      <c r="K114" s="129">
        <v>4</v>
      </c>
      <c r="L114" s="129">
        <v>4</v>
      </c>
      <c r="M114" s="128">
        <v>12</v>
      </c>
      <c r="N114" s="106" t="s">
        <v>359</v>
      </c>
    </row>
    <row r="115" spans="1:14" ht="27" thickBot="1">
      <c r="A115" s="307"/>
      <c r="B115" s="87">
        <v>11</v>
      </c>
      <c r="C115" s="76" t="s">
        <v>353</v>
      </c>
      <c r="D115" s="4" t="s">
        <v>125</v>
      </c>
      <c r="E115" s="4"/>
      <c r="F115" s="4"/>
      <c r="G115" s="4"/>
      <c r="H115" s="100" t="s">
        <v>217</v>
      </c>
      <c r="I115" s="129" t="s">
        <v>364</v>
      </c>
      <c r="J115" s="129">
        <v>4</v>
      </c>
      <c r="K115" s="129">
        <v>4</v>
      </c>
      <c r="L115" s="129">
        <v>4</v>
      </c>
      <c r="M115" s="128">
        <v>12</v>
      </c>
      <c r="N115" s="106" t="s">
        <v>357</v>
      </c>
    </row>
    <row r="116" spans="1:14" thickBot="1">
      <c r="A116" s="308"/>
      <c r="B116" s="297" t="s">
        <v>17</v>
      </c>
      <c r="C116" s="298"/>
      <c r="D116" s="11">
        <v>2</v>
      </c>
      <c r="E116" s="11"/>
      <c r="F116" s="11">
        <v>3</v>
      </c>
      <c r="G116" s="11"/>
      <c r="H116" s="103">
        <v>1.6</v>
      </c>
      <c r="I116" s="133"/>
      <c r="J116" s="133"/>
      <c r="K116" s="133"/>
      <c r="L116" s="133"/>
      <c r="M116" s="128"/>
      <c r="N116" s="106" t="s">
        <v>356</v>
      </c>
    </row>
    <row r="117" spans="1:14" ht="27" thickBot="1">
      <c r="A117" s="306" t="s">
        <v>121</v>
      </c>
      <c r="B117" s="87">
        <v>12</v>
      </c>
      <c r="C117" s="76" t="s">
        <v>122</v>
      </c>
      <c r="D117" s="4"/>
      <c r="E117" s="4"/>
      <c r="F117" s="4" t="s">
        <v>125</v>
      </c>
      <c r="G117" s="4"/>
      <c r="H117" s="100" t="s">
        <v>218</v>
      </c>
      <c r="I117" s="129"/>
      <c r="J117" s="129"/>
      <c r="K117" s="129"/>
      <c r="L117" s="129"/>
      <c r="M117" s="128"/>
      <c r="N117" s="106" t="s">
        <v>364</v>
      </c>
    </row>
    <row r="118" spans="1:14" ht="53.25" thickBot="1">
      <c r="A118" s="307"/>
      <c r="B118" s="87">
        <v>13</v>
      </c>
      <c r="C118" s="76" t="s">
        <v>123</v>
      </c>
      <c r="D118" s="4"/>
      <c r="E118" s="4" t="s">
        <v>125</v>
      </c>
      <c r="F118" s="4"/>
      <c r="G118" s="4"/>
      <c r="H118" s="100" t="s">
        <v>219</v>
      </c>
      <c r="I118" s="129"/>
      <c r="J118" s="129"/>
      <c r="K118" s="129"/>
      <c r="L118" s="129"/>
      <c r="M118" s="128"/>
      <c r="N118" s="106" t="s">
        <v>361</v>
      </c>
    </row>
    <row r="119" spans="1:14" ht="27" thickBot="1">
      <c r="A119" s="307"/>
      <c r="B119" s="87">
        <v>14</v>
      </c>
      <c r="C119" s="76" t="s">
        <v>124</v>
      </c>
      <c r="D119" s="4"/>
      <c r="E119" s="4"/>
      <c r="F119" s="4" t="s">
        <v>125</v>
      </c>
      <c r="G119" s="4"/>
      <c r="H119" s="100" t="s">
        <v>220</v>
      </c>
      <c r="I119" s="129"/>
      <c r="J119" s="129"/>
      <c r="K119" s="129"/>
      <c r="L119" s="129"/>
      <c r="M119" s="128"/>
      <c r="N119" s="106" t="s">
        <v>357</v>
      </c>
    </row>
    <row r="120" spans="1:14" thickBot="1">
      <c r="A120" s="308"/>
      <c r="B120" s="297" t="s">
        <v>17</v>
      </c>
      <c r="C120" s="298"/>
      <c r="D120" s="11"/>
      <c r="E120" s="11">
        <v>2</v>
      </c>
      <c r="F120" s="11">
        <v>6</v>
      </c>
      <c r="G120" s="11"/>
      <c r="H120" s="103">
        <v>2.6</v>
      </c>
      <c r="I120" s="133"/>
      <c r="J120" s="133"/>
      <c r="K120" s="133"/>
      <c r="L120" s="133"/>
      <c r="M120" s="128"/>
      <c r="N120" s="106" t="s">
        <v>364</v>
      </c>
    </row>
    <row r="121" spans="1:14" thickBot="1">
      <c r="A121" s="314" t="s">
        <v>53</v>
      </c>
      <c r="B121" s="315"/>
      <c r="C121" s="316"/>
      <c r="D121" s="7">
        <f>SUM(D103:D119)</f>
        <v>4</v>
      </c>
      <c r="E121" s="7">
        <f>SUM(E103:E119)</f>
        <v>6</v>
      </c>
      <c r="F121" s="7">
        <f>SUM(F103:F119)</f>
        <v>9</v>
      </c>
      <c r="G121" s="7">
        <f>SUM(G103:G119)</f>
        <v>4</v>
      </c>
      <c r="H121" s="301">
        <f>SUM(D121:G121)/14</f>
        <v>1.6428571428571428</v>
      </c>
      <c r="I121" s="132"/>
      <c r="J121" s="132"/>
      <c r="K121" s="132"/>
      <c r="L121" s="132"/>
      <c r="M121" s="128"/>
      <c r="N121" s="106"/>
    </row>
    <row r="122" spans="1:14" thickBot="1">
      <c r="A122" s="317"/>
      <c r="B122" s="318"/>
      <c r="C122" s="319"/>
      <c r="D122" s="8"/>
      <c r="E122" s="8"/>
      <c r="F122" s="8"/>
      <c r="G122" s="8"/>
      <c r="H122" s="302"/>
      <c r="I122" s="132"/>
      <c r="J122" s="132"/>
      <c r="K122" s="132"/>
      <c r="L122" s="132"/>
      <c r="M122" s="128"/>
      <c r="N122" s="106"/>
    </row>
    <row r="123" spans="1:14">
      <c r="I123" s="137"/>
      <c r="J123" s="137"/>
      <c r="K123" s="137"/>
      <c r="L123" s="137"/>
      <c r="M123" s="128"/>
      <c r="N123" s="105"/>
    </row>
    <row r="124" spans="1:14">
      <c r="I124" s="137"/>
      <c r="J124" s="137"/>
      <c r="K124" s="137"/>
      <c r="L124" s="137"/>
      <c r="M124" s="128"/>
      <c r="N124" s="105"/>
    </row>
    <row r="125" spans="1:14">
      <c r="A125" s="311" t="s">
        <v>127</v>
      </c>
      <c r="B125" s="73"/>
      <c r="C125" s="78">
        <v>1.9</v>
      </c>
      <c r="D125" s="14" t="s">
        <v>128</v>
      </c>
      <c r="E125" s="15"/>
      <c r="I125" s="137"/>
      <c r="J125" s="137"/>
      <c r="K125" s="137"/>
      <c r="L125" s="137"/>
      <c r="M125" s="128"/>
      <c r="N125" s="105"/>
    </row>
    <row r="126" spans="1:14">
      <c r="A126" s="312"/>
      <c r="B126" s="80"/>
      <c r="C126" s="78">
        <v>2.2999999999999998</v>
      </c>
      <c r="D126" s="14" t="s">
        <v>129</v>
      </c>
      <c r="E126" s="15"/>
      <c r="I126" s="137"/>
      <c r="J126" s="137"/>
      <c r="K126" s="137"/>
      <c r="L126" s="137"/>
      <c r="M126" s="128"/>
      <c r="N126" s="105"/>
    </row>
    <row r="127" spans="1:14">
      <c r="A127" s="312"/>
      <c r="B127" s="80"/>
      <c r="C127" s="78">
        <v>2</v>
      </c>
      <c r="D127" s="14" t="s">
        <v>130</v>
      </c>
      <c r="E127" s="15"/>
      <c r="I127" s="137"/>
      <c r="J127" s="137"/>
      <c r="K127" s="137"/>
      <c r="L127" s="137"/>
      <c r="M127" s="128"/>
      <c r="N127" s="105"/>
    </row>
    <row r="128" spans="1:14">
      <c r="A128" s="312"/>
      <c r="B128" s="80"/>
      <c r="C128" s="78">
        <v>1.6</v>
      </c>
      <c r="D128" s="14" t="s">
        <v>131</v>
      </c>
      <c r="E128" s="15"/>
      <c r="I128" s="137"/>
      <c r="J128" s="137"/>
      <c r="K128" s="137"/>
      <c r="L128" s="137"/>
      <c r="M128" s="128"/>
      <c r="N128" s="105"/>
    </row>
    <row r="129" spans="1:14">
      <c r="A129" s="313"/>
      <c r="B129" s="81"/>
      <c r="C129" s="79">
        <f>AVERAGE(C125:C128)</f>
        <v>1.9499999999999997</v>
      </c>
      <c r="D129" s="15"/>
      <c r="E129" s="15"/>
      <c r="I129" s="137"/>
      <c r="J129" s="137"/>
      <c r="K129" s="137"/>
      <c r="L129" s="137"/>
      <c r="M129" s="128"/>
      <c r="N129" s="105"/>
    </row>
  </sheetData>
  <mergeCells count="52">
    <mergeCell ref="H1:H2"/>
    <mergeCell ref="A3:A7"/>
    <mergeCell ref="B7:C7"/>
    <mergeCell ref="B13:C13"/>
    <mergeCell ref="A51:A55"/>
    <mergeCell ref="A56:A60"/>
    <mergeCell ref="A61:A67"/>
    <mergeCell ref="A68:C69"/>
    <mergeCell ref="J1:M1"/>
    <mergeCell ref="A28:A37"/>
    <mergeCell ref="A38:A42"/>
    <mergeCell ref="A43:C44"/>
    <mergeCell ref="H43:H44"/>
    <mergeCell ref="B37:C37"/>
    <mergeCell ref="A8:A13"/>
    <mergeCell ref="B1:C2"/>
    <mergeCell ref="A23:A27"/>
    <mergeCell ref="A1:A2"/>
    <mergeCell ref="B42:C42"/>
    <mergeCell ref="D1:G1"/>
    <mergeCell ref="B22:C22"/>
    <mergeCell ref="A14:A22"/>
    <mergeCell ref="B27:C27"/>
    <mergeCell ref="A125:A129"/>
    <mergeCell ref="A121:C122"/>
    <mergeCell ref="A82:A84"/>
    <mergeCell ref="A85:A95"/>
    <mergeCell ref="A96:A100"/>
    <mergeCell ref="A101:C102"/>
    <mergeCell ref="B95:C95"/>
    <mergeCell ref="A70:A73"/>
    <mergeCell ref="A74:A81"/>
    <mergeCell ref="B50:C50"/>
    <mergeCell ref="B55:C55"/>
    <mergeCell ref="B60:C60"/>
    <mergeCell ref="A45:A50"/>
    <mergeCell ref="H121:H122"/>
    <mergeCell ref="A103:A107"/>
    <mergeCell ref="A108:A112"/>
    <mergeCell ref="A113:A116"/>
    <mergeCell ref="A117:A120"/>
    <mergeCell ref="B107:C107"/>
    <mergeCell ref="B112:C112"/>
    <mergeCell ref="B116:C116"/>
    <mergeCell ref="B120:C120"/>
    <mergeCell ref="H101:H102"/>
    <mergeCell ref="B100:C100"/>
    <mergeCell ref="H68:H69"/>
    <mergeCell ref="B67:C67"/>
    <mergeCell ref="B73:C73"/>
    <mergeCell ref="B81:C81"/>
    <mergeCell ref="B84:C84"/>
  </mergeCells>
  <phoneticPr fontId="5" type="noConversion"/>
  <pageMargins left="0.28999999999999998" right="0.35433070866141736" top="0.35433070866141736" bottom="0.59055118110236227" header="0.19685039370078741" footer="0"/>
  <pageSetup paperSize="5" scale="41" orientation="landscape" horizontalDpi="300" verticalDpi="300" r:id="rId1"/>
  <headerFooter alignWithMargins="0">
    <oddHeader>&amp;L&amp;"Arial,Negrita"I.E. CARLOTA SÁNCHEZ&amp;C&amp;"Arial,Negrita"AÑO 2008&amp;R&amp;"Arial,Negrita"AUTOEVALUACIÓN</oddHeader>
  </headerFooter>
  <rowBreaks count="5" manualBreakCount="5">
    <brk id="22" max="8" man="1"/>
    <brk id="44" max="8" man="1"/>
    <brk id="55" max="8" man="1"/>
    <brk id="68" max="8" man="1"/>
    <brk id="102" max="8" man="1"/>
  </rowBreaks>
</worksheet>
</file>

<file path=xl/worksheets/sheet4.xml><?xml version="1.0" encoding="utf-8"?>
<worksheet xmlns="http://schemas.openxmlformats.org/spreadsheetml/2006/main" xmlns:r="http://schemas.openxmlformats.org/officeDocument/2006/relationships">
  <dimension ref="A1:O129"/>
  <sheetViews>
    <sheetView view="pageBreakPreview" topLeftCell="A37" zoomScale="60" zoomScaleNormal="50" workbookViewId="0">
      <selection activeCell="N4" sqref="N4"/>
    </sheetView>
  </sheetViews>
  <sheetFormatPr baseColWidth="10" defaultRowHeight="27" thickBottom="1"/>
  <cols>
    <col min="1" max="1" width="41.140625" style="88" customWidth="1"/>
    <col min="2" max="2" width="7.140625" style="77" customWidth="1"/>
    <col min="3" max="3" width="56.85546875" style="77" customWidth="1"/>
    <col min="4" max="7" width="12.140625" style="9" customWidth="1"/>
    <col min="8" max="8" width="74.5703125" style="157" customWidth="1"/>
    <col min="9" max="9" width="83.42578125" style="74" customWidth="1"/>
    <col min="10" max="10" width="7" style="74" customWidth="1"/>
    <col min="11" max="11" width="8.7109375" style="74" customWidth="1"/>
    <col min="12" max="12" width="8.85546875" style="74" customWidth="1"/>
    <col min="13" max="13" width="8.42578125" style="74" customWidth="1"/>
    <col min="14" max="14" width="7.140625" style="105" customWidth="1"/>
    <col min="15" max="15" width="5.85546875" customWidth="1"/>
  </cols>
  <sheetData>
    <row r="1" spans="1:15" ht="51.75" thickBot="1">
      <c r="A1" s="306" t="s">
        <v>8</v>
      </c>
      <c r="B1" s="340" t="s">
        <v>9</v>
      </c>
      <c r="C1" s="341"/>
      <c r="D1" s="358" t="s">
        <v>10</v>
      </c>
      <c r="E1" s="359"/>
      <c r="F1" s="359"/>
      <c r="G1" s="360"/>
      <c r="H1" s="361" t="s">
        <v>376</v>
      </c>
      <c r="I1" s="356" t="s">
        <v>377</v>
      </c>
      <c r="J1" s="126" t="s">
        <v>370</v>
      </c>
      <c r="K1" s="353" t="s">
        <v>372</v>
      </c>
      <c r="L1" s="354"/>
      <c r="M1" s="354"/>
      <c r="N1" s="355"/>
      <c r="O1" s="125"/>
    </row>
    <row r="2" spans="1:15" thickBot="1">
      <c r="A2" s="308"/>
      <c r="B2" s="342"/>
      <c r="C2" s="343"/>
      <c r="D2" s="3">
        <v>1</v>
      </c>
      <c r="E2" s="3">
        <v>2</v>
      </c>
      <c r="F2" s="3">
        <v>3</v>
      </c>
      <c r="G2" s="139">
        <v>4</v>
      </c>
      <c r="H2" s="361"/>
      <c r="I2" s="357"/>
      <c r="J2" s="126" t="s">
        <v>371</v>
      </c>
      <c r="K2" s="127" t="s">
        <v>373</v>
      </c>
      <c r="L2" s="138" t="s">
        <v>374</v>
      </c>
      <c r="M2" s="138" t="s">
        <v>375</v>
      </c>
      <c r="N2" s="127" t="s">
        <v>17</v>
      </c>
      <c r="O2" s="125"/>
    </row>
    <row r="3" spans="1:15" ht="53.25" thickBot="1">
      <c r="A3" s="306" t="s">
        <v>12</v>
      </c>
      <c r="B3" s="87">
        <v>1</v>
      </c>
      <c r="C3" s="76" t="s">
        <v>13</v>
      </c>
      <c r="D3" s="4"/>
      <c r="E3" s="4" t="s">
        <v>125</v>
      </c>
      <c r="F3" s="4"/>
      <c r="G3" s="140"/>
      <c r="H3" s="149"/>
      <c r="I3" s="100"/>
      <c r="J3" s="129"/>
      <c r="K3" s="129"/>
      <c r="L3" s="129"/>
      <c r="M3" s="129"/>
      <c r="N3" s="128"/>
      <c r="O3" s="106" t="s">
        <v>354</v>
      </c>
    </row>
    <row r="4" spans="1:15" thickBot="1">
      <c r="A4" s="307"/>
      <c r="B4" s="87">
        <v>2</v>
      </c>
      <c r="C4" s="76" t="s">
        <v>14</v>
      </c>
      <c r="D4" s="4" t="s">
        <v>125</v>
      </c>
      <c r="E4" s="4"/>
      <c r="F4" s="4"/>
      <c r="G4" s="140"/>
      <c r="H4" s="149"/>
      <c r="I4" s="100"/>
      <c r="J4" s="129"/>
      <c r="K4" s="129">
        <v>5</v>
      </c>
      <c r="L4" s="129">
        <v>3</v>
      </c>
      <c r="M4" s="129">
        <v>2</v>
      </c>
      <c r="N4" s="128">
        <v>10</v>
      </c>
      <c r="O4" s="106" t="s">
        <v>355</v>
      </c>
    </row>
    <row r="5" spans="1:15" ht="53.25" thickBot="1">
      <c r="A5" s="307"/>
      <c r="B5" s="87">
        <v>3</v>
      </c>
      <c r="C5" s="76" t="s">
        <v>15</v>
      </c>
      <c r="D5" s="4" t="s">
        <v>125</v>
      </c>
      <c r="E5" s="4"/>
      <c r="F5" s="4"/>
      <c r="G5" s="140"/>
      <c r="H5" s="149"/>
      <c r="I5" s="100"/>
      <c r="J5" s="129"/>
      <c r="K5" s="129">
        <v>2</v>
      </c>
      <c r="L5" s="129">
        <v>3</v>
      </c>
      <c r="M5" s="129">
        <v>3</v>
      </c>
      <c r="N5" s="128">
        <v>8</v>
      </c>
      <c r="O5" s="106" t="s">
        <v>232</v>
      </c>
    </row>
    <row r="6" spans="1:15" ht="79.5" thickBot="1">
      <c r="A6" s="307"/>
      <c r="B6" s="87">
        <v>4</v>
      </c>
      <c r="C6" s="76" t="s">
        <v>16</v>
      </c>
      <c r="D6" s="4" t="s">
        <v>125</v>
      </c>
      <c r="E6" s="4"/>
      <c r="F6" s="4"/>
      <c r="G6" s="140"/>
      <c r="H6" s="149"/>
      <c r="I6" s="100"/>
      <c r="J6" s="129"/>
      <c r="K6" s="129"/>
      <c r="L6" s="129"/>
      <c r="M6" s="129"/>
      <c r="N6" s="128"/>
      <c r="O6" s="106" t="s">
        <v>356</v>
      </c>
    </row>
    <row r="7" spans="1:15" s="2" customFormat="1" ht="26.25" customHeight="1" thickBot="1">
      <c r="A7" s="308"/>
      <c r="B7" s="309" t="s">
        <v>17</v>
      </c>
      <c r="C7" s="310"/>
      <c r="D7" s="5">
        <v>3</v>
      </c>
      <c r="E7" s="5">
        <v>2</v>
      </c>
      <c r="F7" s="5"/>
      <c r="G7" s="141"/>
      <c r="H7" s="150"/>
      <c r="I7" s="101">
        <f>SUM(D7:G7)/4</f>
        <v>1.25</v>
      </c>
      <c r="J7" s="130"/>
      <c r="K7" s="130"/>
      <c r="L7" s="130"/>
      <c r="M7" s="130"/>
      <c r="O7" s="106" t="s">
        <v>357</v>
      </c>
    </row>
    <row r="8" spans="1:15" thickBot="1">
      <c r="A8" s="306" t="s">
        <v>18</v>
      </c>
      <c r="B8" s="87">
        <v>5</v>
      </c>
      <c r="C8" s="76" t="s">
        <v>19</v>
      </c>
      <c r="D8" s="4"/>
      <c r="E8" s="4" t="s">
        <v>125</v>
      </c>
      <c r="F8" s="4"/>
      <c r="G8" s="140"/>
      <c r="H8" s="149"/>
      <c r="I8" s="100"/>
      <c r="J8" s="129"/>
      <c r="K8" s="129"/>
      <c r="L8" s="129"/>
      <c r="M8" s="129"/>
      <c r="N8" s="128"/>
      <c r="O8" s="106" t="s">
        <v>358</v>
      </c>
    </row>
    <row r="9" spans="1:15" ht="53.25" thickBot="1">
      <c r="A9" s="307"/>
      <c r="B9" s="87">
        <v>6</v>
      </c>
      <c r="C9" s="76" t="s">
        <v>20</v>
      </c>
      <c r="D9" s="4" t="s">
        <v>125</v>
      </c>
      <c r="E9" s="4"/>
      <c r="F9" s="4"/>
      <c r="G9" s="140"/>
      <c r="H9" s="149"/>
      <c r="I9" s="100"/>
      <c r="J9" s="129"/>
      <c r="K9" s="129"/>
      <c r="L9" s="129"/>
      <c r="M9" s="129"/>
      <c r="N9" s="128"/>
      <c r="O9" s="106" t="s">
        <v>359</v>
      </c>
    </row>
    <row r="10" spans="1:15" thickBot="1">
      <c r="A10" s="307"/>
      <c r="B10" s="87">
        <v>7</v>
      </c>
      <c r="C10" s="76" t="s">
        <v>21</v>
      </c>
      <c r="D10" s="4"/>
      <c r="E10" s="4"/>
      <c r="F10" s="4" t="s">
        <v>125</v>
      </c>
      <c r="G10" s="140"/>
      <c r="H10" s="149"/>
      <c r="I10" s="100"/>
      <c r="J10" s="129"/>
      <c r="K10" s="129"/>
      <c r="L10" s="129"/>
      <c r="M10" s="129"/>
      <c r="N10" s="128"/>
      <c r="O10" s="106"/>
    </row>
    <row r="11" spans="1:15" ht="79.5" thickBot="1">
      <c r="A11" s="307"/>
      <c r="B11" s="87">
        <v>8</v>
      </c>
      <c r="C11" s="76" t="s">
        <v>22</v>
      </c>
      <c r="D11" s="4"/>
      <c r="E11" s="4" t="s">
        <v>125</v>
      </c>
      <c r="F11" s="4"/>
      <c r="G11" s="140"/>
      <c r="H11" s="149"/>
      <c r="I11" s="100"/>
      <c r="J11" s="129"/>
      <c r="K11" s="129"/>
      <c r="L11" s="129"/>
      <c r="M11" s="129"/>
      <c r="N11" s="128"/>
      <c r="O11" s="106"/>
    </row>
    <row r="12" spans="1:15" thickBot="1">
      <c r="A12" s="307"/>
      <c r="B12" s="87">
        <v>9</v>
      </c>
      <c r="C12" s="76" t="s">
        <v>23</v>
      </c>
      <c r="D12" s="4"/>
      <c r="E12" s="4"/>
      <c r="F12" s="4" t="s">
        <v>125</v>
      </c>
      <c r="G12" s="140"/>
      <c r="H12" s="149"/>
      <c r="I12" s="100"/>
      <c r="J12" s="129"/>
      <c r="K12" s="129"/>
      <c r="L12" s="129"/>
      <c r="M12" s="129"/>
      <c r="N12" s="128"/>
      <c r="O12" s="106" t="s">
        <v>360</v>
      </c>
    </row>
    <row r="13" spans="1:15" ht="26.25" thickBot="1">
      <c r="A13" s="308"/>
      <c r="B13" s="349" t="s">
        <v>17</v>
      </c>
      <c r="C13" s="350"/>
      <c r="D13" s="5">
        <v>1</v>
      </c>
      <c r="E13" s="5">
        <v>4</v>
      </c>
      <c r="F13" s="5">
        <v>6</v>
      </c>
      <c r="G13" s="141">
        <v>0</v>
      </c>
      <c r="H13" s="150"/>
      <c r="I13" s="101">
        <f>SUM(D13:G13)/5</f>
        <v>2.2000000000000002</v>
      </c>
      <c r="J13" s="130"/>
      <c r="K13" s="130"/>
      <c r="L13" s="130"/>
      <c r="M13" s="130"/>
      <c r="N13" s="128"/>
      <c r="O13" s="106" t="s">
        <v>357</v>
      </c>
    </row>
    <row r="14" spans="1:15" thickBot="1">
      <c r="A14" s="306" t="s">
        <v>24</v>
      </c>
      <c r="B14" s="87">
        <v>10</v>
      </c>
      <c r="C14" s="76" t="s">
        <v>25</v>
      </c>
      <c r="D14" s="4"/>
      <c r="E14" s="4"/>
      <c r="F14" s="4" t="s">
        <v>125</v>
      </c>
      <c r="G14" s="140"/>
      <c r="H14" s="149"/>
      <c r="I14" s="100"/>
      <c r="J14" s="129"/>
      <c r="K14" s="129"/>
      <c r="L14" s="129"/>
      <c r="M14" s="129"/>
      <c r="N14" s="128"/>
      <c r="O14" s="106" t="s">
        <v>361</v>
      </c>
    </row>
    <row r="15" spans="1:15" thickBot="1">
      <c r="A15" s="307"/>
      <c r="B15" s="87">
        <v>11</v>
      </c>
      <c r="C15" s="76" t="s">
        <v>26</v>
      </c>
      <c r="D15" s="4" t="s">
        <v>125</v>
      </c>
      <c r="E15" s="4"/>
      <c r="F15" s="4"/>
      <c r="G15" s="140"/>
      <c r="H15" s="149"/>
      <c r="I15" s="100"/>
      <c r="J15" s="129"/>
      <c r="K15" s="129"/>
      <c r="L15" s="129"/>
      <c r="M15" s="129"/>
      <c r="N15" s="128"/>
      <c r="O15" s="106" t="s">
        <v>355</v>
      </c>
    </row>
    <row r="16" spans="1:15" ht="53.25" thickBot="1">
      <c r="A16" s="307"/>
      <c r="B16" s="87">
        <v>12</v>
      </c>
      <c r="C16" s="76" t="s">
        <v>27</v>
      </c>
      <c r="D16" s="4"/>
      <c r="E16" s="4"/>
      <c r="F16" s="4" t="s">
        <v>125</v>
      </c>
      <c r="G16" s="140"/>
      <c r="H16" s="149"/>
      <c r="I16" s="100"/>
      <c r="J16" s="129"/>
      <c r="K16" s="129"/>
      <c r="L16" s="129"/>
      <c r="M16" s="129"/>
      <c r="N16" s="128"/>
      <c r="O16" s="106" t="s">
        <v>362</v>
      </c>
    </row>
    <row r="17" spans="1:15" thickBot="1">
      <c r="A17" s="307"/>
      <c r="B17" s="87">
        <v>13</v>
      </c>
      <c r="C17" s="76" t="s">
        <v>28</v>
      </c>
      <c r="D17" s="4" t="s">
        <v>125</v>
      </c>
      <c r="E17" s="4"/>
      <c r="F17" s="4"/>
      <c r="G17" s="140"/>
      <c r="H17" s="149"/>
      <c r="I17" s="100"/>
      <c r="J17" s="129"/>
      <c r="K17" s="129"/>
      <c r="L17" s="129"/>
      <c r="M17" s="129"/>
      <c r="N17" s="128"/>
      <c r="O17" s="106" t="s">
        <v>356</v>
      </c>
    </row>
    <row r="18" spans="1:15" thickBot="1">
      <c r="A18" s="307"/>
      <c r="B18" s="87">
        <v>14</v>
      </c>
      <c r="C18" s="76" t="s">
        <v>29</v>
      </c>
      <c r="D18" s="4"/>
      <c r="E18" s="4"/>
      <c r="F18" s="4" t="s">
        <v>125</v>
      </c>
      <c r="G18" s="140"/>
      <c r="H18" s="149"/>
      <c r="I18" s="100"/>
      <c r="J18" s="129"/>
      <c r="K18" s="129"/>
      <c r="L18" s="129"/>
      <c r="M18" s="129"/>
      <c r="N18" s="128"/>
      <c r="O18" s="106" t="s">
        <v>357</v>
      </c>
    </row>
    <row r="19" spans="1:15" thickBot="1">
      <c r="A19" s="307"/>
      <c r="B19" s="87">
        <v>15</v>
      </c>
      <c r="C19" s="76" t="s">
        <v>30</v>
      </c>
      <c r="D19" s="4"/>
      <c r="E19" s="4" t="s">
        <v>125</v>
      </c>
      <c r="F19" s="4"/>
      <c r="G19" s="140"/>
      <c r="H19" s="149"/>
      <c r="I19" s="100"/>
      <c r="J19" s="129"/>
      <c r="K19" s="129"/>
      <c r="L19" s="129"/>
      <c r="M19" s="129"/>
      <c r="N19" s="128"/>
      <c r="O19" s="106" t="s">
        <v>363</v>
      </c>
    </row>
    <row r="20" spans="1:15" thickBot="1">
      <c r="A20" s="307"/>
      <c r="B20" s="87">
        <v>16</v>
      </c>
      <c r="C20" s="76" t="s">
        <v>31</v>
      </c>
      <c r="D20" s="4"/>
      <c r="E20" s="4" t="s">
        <v>125</v>
      </c>
      <c r="F20" s="4"/>
      <c r="G20" s="140"/>
      <c r="H20" s="149"/>
      <c r="I20" s="100"/>
      <c r="J20" s="129"/>
      <c r="K20" s="129"/>
      <c r="L20" s="129"/>
      <c r="M20" s="129"/>
      <c r="N20" s="128"/>
      <c r="O20" s="106" t="s">
        <v>364</v>
      </c>
    </row>
    <row r="21" spans="1:15" thickBot="1">
      <c r="A21" s="307"/>
      <c r="B21" s="87">
        <v>17</v>
      </c>
      <c r="C21" s="76" t="s">
        <v>32</v>
      </c>
      <c r="D21" s="4"/>
      <c r="E21" s="4"/>
      <c r="F21" s="4" t="s">
        <v>125</v>
      </c>
      <c r="G21" s="140"/>
      <c r="H21" s="149"/>
      <c r="I21" s="100"/>
      <c r="J21" s="129"/>
      <c r="K21" s="129"/>
      <c r="L21" s="129"/>
      <c r="M21" s="129"/>
      <c r="N21" s="128"/>
      <c r="O21" s="106"/>
    </row>
    <row r="22" spans="1:15" ht="26.25" customHeight="1" thickBot="1">
      <c r="A22" s="308"/>
      <c r="B22" s="309" t="s">
        <v>17</v>
      </c>
      <c r="C22" s="310"/>
      <c r="D22" s="5">
        <v>2</v>
      </c>
      <c r="E22" s="5">
        <v>4</v>
      </c>
      <c r="F22" s="5">
        <v>12</v>
      </c>
      <c r="G22" s="141">
        <v>0</v>
      </c>
      <c r="H22" s="150"/>
      <c r="I22" s="101">
        <f>SUM(D22:G22)/8</f>
        <v>2.25</v>
      </c>
      <c r="J22" s="130"/>
      <c r="K22" s="130"/>
      <c r="L22" s="130"/>
      <c r="M22" s="130"/>
      <c r="N22" s="128"/>
      <c r="O22" s="106"/>
    </row>
    <row r="23" spans="1:15" thickBot="1">
      <c r="A23" s="306" t="s">
        <v>33</v>
      </c>
      <c r="B23" s="87">
        <v>18</v>
      </c>
      <c r="C23" s="76" t="s">
        <v>34</v>
      </c>
      <c r="D23" s="4" t="s">
        <v>125</v>
      </c>
      <c r="E23" s="4"/>
      <c r="F23" s="4"/>
      <c r="G23" s="140"/>
      <c r="H23" s="149"/>
      <c r="I23" s="100"/>
      <c r="J23" s="129"/>
      <c r="K23" s="129"/>
      <c r="L23" s="129"/>
      <c r="M23" s="129"/>
      <c r="N23" s="128"/>
      <c r="O23" s="106"/>
    </row>
    <row r="24" spans="1:15" thickBot="1">
      <c r="A24" s="307"/>
      <c r="B24" s="87">
        <v>19</v>
      </c>
      <c r="C24" s="76" t="s">
        <v>35</v>
      </c>
      <c r="D24" s="4"/>
      <c r="E24" s="4" t="s">
        <v>125</v>
      </c>
      <c r="F24" s="4"/>
      <c r="G24" s="140"/>
      <c r="H24" s="149"/>
      <c r="I24" s="100"/>
      <c r="J24" s="129"/>
      <c r="K24" s="129"/>
      <c r="L24" s="129"/>
      <c r="M24" s="129"/>
      <c r="N24" s="128"/>
      <c r="O24" s="106"/>
    </row>
    <row r="25" spans="1:15" thickBot="1">
      <c r="A25" s="307"/>
      <c r="B25" s="87">
        <v>20</v>
      </c>
      <c r="C25" s="76" t="s">
        <v>36</v>
      </c>
      <c r="D25" s="4"/>
      <c r="E25" s="4" t="s">
        <v>125</v>
      </c>
      <c r="F25" s="4"/>
      <c r="G25" s="140"/>
      <c r="H25" s="149"/>
      <c r="I25" s="100"/>
      <c r="J25" s="129"/>
      <c r="K25" s="129"/>
      <c r="L25" s="129"/>
      <c r="M25" s="129"/>
      <c r="N25" s="128"/>
      <c r="O25" s="106"/>
    </row>
    <row r="26" spans="1:15" ht="53.25" thickBot="1">
      <c r="A26" s="307"/>
      <c r="B26" s="87">
        <v>21</v>
      </c>
      <c r="C26" s="76" t="s">
        <v>37</v>
      </c>
      <c r="D26" s="4" t="s">
        <v>125</v>
      </c>
      <c r="E26" s="4"/>
      <c r="F26" s="4"/>
      <c r="G26" s="140"/>
      <c r="H26" s="149"/>
      <c r="I26" s="100"/>
      <c r="J26" s="129"/>
      <c r="K26" s="129"/>
      <c r="L26" s="129"/>
      <c r="M26" s="129"/>
      <c r="N26" s="128"/>
      <c r="O26" s="106"/>
    </row>
    <row r="27" spans="1:15" ht="26.25" customHeight="1" thickBot="1">
      <c r="A27" s="308"/>
      <c r="B27" s="309" t="s">
        <v>17</v>
      </c>
      <c r="C27" s="310"/>
      <c r="D27" s="5">
        <v>2</v>
      </c>
      <c r="E27" s="5">
        <v>4</v>
      </c>
      <c r="F27" s="5">
        <v>0</v>
      </c>
      <c r="G27" s="141">
        <v>0</v>
      </c>
      <c r="H27" s="150"/>
      <c r="I27" s="101">
        <f>SUM(D27:G27)/4</f>
        <v>1.5</v>
      </c>
      <c r="J27" s="130"/>
      <c r="K27" s="130"/>
      <c r="L27" s="130"/>
      <c r="M27" s="130"/>
      <c r="N27" s="128"/>
      <c r="O27" s="106"/>
    </row>
    <row r="28" spans="1:15" thickBot="1">
      <c r="A28" s="306" t="s">
        <v>38</v>
      </c>
      <c r="B28" s="87">
        <v>22</v>
      </c>
      <c r="C28" s="76" t="s">
        <v>39</v>
      </c>
      <c r="D28" s="4"/>
      <c r="E28" s="4"/>
      <c r="F28" s="4" t="s">
        <v>125</v>
      </c>
      <c r="G28" s="140"/>
      <c r="H28" s="149"/>
      <c r="I28" s="100"/>
      <c r="J28" s="129"/>
      <c r="K28" s="129"/>
      <c r="L28" s="129"/>
      <c r="M28" s="129"/>
      <c r="N28" s="128"/>
      <c r="O28" s="106"/>
    </row>
    <row r="29" spans="1:15" thickBot="1">
      <c r="A29" s="307"/>
      <c r="B29" s="87">
        <v>23</v>
      </c>
      <c r="C29" s="76" t="s">
        <v>40</v>
      </c>
      <c r="D29" s="4" t="s">
        <v>125</v>
      </c>
      <c r="E29" s="4"/>
      <c r="F29" s="4"/>
      <c r="G29" s="140"/>
      <c r="H29" s="149"/>
      <c r="I29" s="100"/>
      <c r="J29" s="129"/>
      <c r="K29" s="129"/>
      <c r="L29" s="129"/>
      <c r="M29" s="129"/>
      <c r="N29" s="128"/>
      <c r="O29" s="106"/>
    </row>
    <row r="30" spans="1:15" thickBot="1">
      <c r="A30" s="307"/>
      <c r="B30" s="87">
        <v>24</v>
      </c>
      <c r="C30" s="76" t="s">
        <v>41</v>
      </c>
      <c r="D30" s="4"/>
      <c r="E30" s="4" t="s">
        <v>125</v>
      </c>
      <c r="F30" s="4"/>
      <c r="G30" s="140"/>
      <c r="H30" s="149"/>
      <c r="I30" s="100"/>
      <c r="J30" s="129"/>
      <c r="K30" s="129"/>
      <c r="L30" s="129"/>
      <c r="M30" s="129"/>
      <c r="N30" s="128"/>
      <c r="O30" s="106"/>
    </row>
    <row r="31" spans="1:15" thickBot="1">
      <c r="A31" s="307"/>
      <c r="B31" s="87">
        <v>25</v>
      </c>
      <c r="C31" s="76" t="s">
        <v>42</v>
      </c>
      <c r="D31" s="4" t="s">
        <v>125</v>
      </c>
      <c r="E31" s="4"/>
      <c r="F31" s="4"/>
      <c r="G31" s="140"/>
      <c r="H31" s="149"/>
      <c r="I31" s="100"/>
      <c r="J31" s="129"/>
      <c r="K31" s="129"/>
      <c r="L31" s="129"/>
      <c r="M31" s="129"/>
      <c r="N31" s="128"/>
      <c r="O31" s="106"/>
    </row>
    <row r="32" spans="1:15" thickBot="1">
      <c r="A32" s="307"/>
      <c r="B32" s="87">
        <v>26</v>
      </c>
      <c r="C32" s="76" t="s">
        <v>43</v>
      </c>
      <c r="D32" s="4"/>
      <c r="E32" s="4" t="s">
        <v>125</v>
      </c>
      <c r="F32" s="4"/>
      <c r="G32" s="140"/>
      <c r="H32" s="149"/>
      <c r="I32" s="100"/>
      <c r="J32" s="129"/>
      <c r="K32" s="129"/>
      <c r="L32" s="129"/>
      <c r="M32" s="129"/>
      <c r="N32" s="128"/>
      <c r="O32" s="106"/>
    </row>
    <row r="33" spans="1:15" thickBot="1">
      <c r="A33" s="307"/>
      <c r="B33" s="87">
        <v>27</v>
      </c>
      <c r="C33" s="76" t="s">
        <v>44</v>
      </c>
      <c r="D33" s="4" t="s">
        <v>125</v>
      </c>
      <c r="E33" s="4"/>
      <c r="F33" s="4"/>
      <c r="G33" s="140"/>
      <c r="H33" s="149"/>
      <c r="I33" s="100"/>
      <c r="J33" s="129"/>
      <c r="K33" s="129"/>
      <c r="L33" s="129"/>
      <c r="M33" s="129"/>
      <c r="N33" s="128"/>
      <c r="O33" s="106"/>
    </row>
    <row r="34" spans="1:15" thickBot="1">
      <c r="A34" s="307"/>
      <c r="B34" s="87">
        <v>28</v>
      </c>
      <c r="C34" s="76" t="s">
        <v>45</v>
      </c>
      <c r="D34" s="4"/>
      <c r="E34" s="4" t="s">
        <v>125</v>
      </c>
      <c r="F34" s="4"/>
      <c r="G34" s="140"/>
      <c r="H34" s="149"/>
      <c r="I34" s="100"/>
      <c r="J34" s="129"/>
      <c r="K34" s="129"/>
      <c r="L34" s="129"/>
      <c r="M34" s="129"/>
      <c r="N34" s="128"/>
      <c r="O34" s="106"/>
    </row>
    <row r="35" spans="1:15" thickBot="1">
      <c r="A35" s="307"/>
      <c r="B35" s="87">
        <v>29</v>
      </c>
      <c r="C35" s="76" t="s">
        <v>46</v>
      </c>
      <c r="D35" s="4"/>
      <c r="E35" s="4" t="s">
        <v>125</v>
      </c>
      <c r="F35" s="4"/>
      <c r="G35" s="140"/>
      <c r="H35" s="149"/>
      <c r="I35" s="100"/>
      <c r="J35" s="129"/>
      <c r="K35" s="129"/>
      <c r="L35" s="129"/>
      <c r="M35" s="129"/>
      <c r="N35" s="128"/>
      <c r="O35" s="106"/>
    </row>
    <row r="36" spans="1:15" thickBot="1">
      <c r="A36" s="307"/>
      <c r="B36" s="87">
        <v>30</v>
      </c>
      <c r="C36" s="76" t="s">
        <v>47</v>
      </c>
      <c r="D36" s="4"/>
      <c r="E36" s="4" t="s">
        <v>125</v>
      </c>
      <c r="F36" s="4"/>
      <c r="G36" s="140"/>
      <c r="H36" s="149"/>
      <c r="I36" s="148"/>
      <c r="J36" s="131"/>
      <c r="K36" s="131"/>
      <c r="L36" s="131"/>
      <c r="M36" s="131"/>
      <c r="N36" s="128"/>
      <c r="O36" s="106"/>
    </row>
    <row r="37" spans="1:15" ht="26.25" customHeight="1" thickBot="1">
      <c r="A37" s="308"/>
      <c r="B37" s="309" t="s">
        <v>17</v>
      </c>
      <c r="C37" s="310"/>
      <c r="D37" s="6">
        <v>3</v>
      </c>
      <c r="E37" s="6">
        <v>10</v>
      </c>
      <c r="F37" s="6">
        <v>3</v>
      </c>
      <c r="G37" s="142">
        <v>0</v>
      </c>
      <c r="H37" s="151"/>
      <c r="I37" s="101">
        <f>SUM(D37:G37)/9</f>
        <v>1.7777777777777777</v>
      </c>
      <c r="J37" s="130"/>
      <c r="K37" s="130"/>
      <c r="L37" s="130"/>
      <c r="M37" s="130"/>
      <c r="N37" s="128"/>
      <c r="O37" s="106"/>
    </row>
    <row r="38" spans="1:15" thickBot="1">
      <c r="A38" s="306" t="s">
        <v>48</v>
      </c>
      <c r="B38" s="87">
        <v>31</v>
      </c>
      <c r="C38" s="76" t="s">
        <v>49</v>
      </c>
      <c r="D38" s="4" t="s">
        <v>125</v>
      </c>
      <c r="E38" s="4"/>
      <c r="F38" s="4"/>
      <c r="G38" s="140"/>
      <c r="H38" s="149"/>
      <c r="I38" s="100"/>
      <c r="J38" s="129"/>
      <c r="K38" s="129"/>
      <c r="L38" s="129"/>
      <c r="M38" s="129"/>
      <c r="N38" s="128"/>
      <c r="O38" s="106"/>
    </row>
    <row r="39" spans="1:15" thickBot="1">
      <c r="A39" s="307"/>
      <c r="B39" s="87">
        <v>32</v>
      </c>
      <c r="C39" s="76" t="s">
        <v>50</v>
      </c>
      <c r="D39" s="4"/>
      <c r="E39" s="4"/>
      <c r="F39" s="4" t="s">
        <v>125</v>
      </c>
      <c r="G39" s="140"/>
      <c r="H39" s="149"/>
      <c r="I39" s="100"/>
      <c r="J39" s="129"/>
      <c r="K39" s="129"/>
      <c r="L39" s="129"/>
      <c r="M39" s="129"/>
      <c r="N39" s="128"/>
      <c r="O39" s="106"/>
    </row>
    <row r="40" spans="1:15" ht="30.75" customHeight="1" thickBot="1">
      <c r="A40" s="307"/>
      <c r="B40" s="87">
        <v>33</v>
      </c>
      <c r="C40" s="76" t="s">
        <v>51</v>
      </c>
      <c r="D40" s="4"/>
      <c r="E40" s="4"/>
      <c r="F40" s="4" t="s">
        <v>125</v>
      </c>
      <c r="G40" s="140"/>
      <c r="H40" s="149"/>
      <c r="I40" s="100"/>
      <c r="J40" s="129"/>
      <c r="K40" s="129"/>
      <c r="L40" s="129"/>
      <c r="M40" s="129"/>
      <c r="N40" s="128"/>
      <c r="O40" s="106"/>
    </row>
    <row r="41" spans="1:15" ht="42" customHeight="1" thickBot="1">
      <c r="A41" s="307"/>
      <c r="B41" s="87">
        <v>34</v>
      </c>
      <c r="C41" s="76" t="s">
        <v>52</v>
      </c>
      <c r="D41" s="4"/>
      <c r="E41" s="4" t="s">
        <v>125</v>
      </c>
      <c r="F41" s="4"/>
      <c r="G41" s="140"/>
      <c r="H41" s="149"/>
      <c r="I41" s="100"/>
      <c r="J41" s="129"/>
      <c r="K41" s="129"/>
      <c r="L41" s="129"/>
      <c r="M41" s="129"/>
      <c r="N41" s="128"/>
      <c r="O41" s="106"/>
    </row>
    <row r="42" spans="1:15" ht="26.25" thickBot="1">
      <c r="A42" s="308"/>
      <c r="B42" s="309" t="s">
        <v>17</v>
      </c>
      <c r="C42" s="310"/>
      <c r="D42" s="5">
        <v>1</v>
      </c>
      <c r="E42" s="5">
        <v>2</v>
      </c>
      <c r="F42" s="5">
        <v>6</v>
      </c>
      <c r="G42" s="141">
        <v>0</v>
      </c>
      <c r="H42" s="150"/>
      <c r="I42" s="101">
        <f>SUM(D42:G42)/4</f>
        <v>2.25</v>
      </c>
      <c r="J42" s="130"/>
      <c r="K42" s="130"/>
      <c r="L42" s="130"/>
      <c r="M42" s="130"/>
      <c r="N42" s="128"/>
      <c r="O42" s="107"/>
    </row>
    <row r="43" spans="1:15" ht="26.25" thickBot="1">
      <c r="A43" s="334" t="s">
        <v>53</v>
      </c>
      <c r="B43" s="335"/>
      <c r="C43" s="336"/>
      <c r="D43" s="7">
        <f>SUM(D3:D42)</f>
        <v>12</v>
      </c>
      <c r="E43" s="7">
        <f>SUM(E3:E42)</f>
        <v>26</v>
      </c>
      <c r="F43" s="7">
        <f>SUM(F3:F42)</f>
        <v>27</v>
      </c>
      <c r="G43" s="147">
        <f>SUM(G3:G42)</f>
        <v>0</v>
      </c>
      <c r="H43" s="152"/>
      <c r="I43" s="351">
        <f>SUM(D43:G43)/34</f>
        <v>1.911764705882353</v>
      </c>
      <c r="J43" s="132"/>
      <c r="K43" s="132"/>
      <c r="L43" s="132"/>
      <c r="M43" s="132"/>
      <c r="N43" s="128"/>
      <c r="O43" s="106"/>
    </row>
    <row r="44" spans="1:15" ht="26.25" thickBot="1">
      <c r="A44" s="337"/>
      <c r="B44" s="338"/>
      <c r="C44" s="339"/>
      <c r="D44" s="8"/>
      <c r="E44" s="8"/>
      <c r="F44" s="8"/>
      <c r="G44" s="143"/>
      <c r="H44" s="153"/>
      <c r="I44" s="352"/>
      <c r="J44" s="132"/>
      <c r="K44" s="132"/>
      <c r="L44" s="132"/>
      <c r="M44" s="132"/>
      <c r="N44" s="128"/>
      <c r="O44" s="106"/>
    </row>
    <row r="45" spans="1:15" ht="52.5" customHeight="1" thickBot="1">
      <c r="A45" s="306" t="s">
        <v>56</v>
      </c>
      <c r="B45" s="87">
        <v>1</v>
      </c>
      <c r="C45" s="76" t="s">
        <v>57</v>
      </c>
      <c r="D45" s="4"/>
      <c r="E45" s="4" t="s">
        <v>125</v>
      </c>
      <c r="F45" s="4"/>
      <c r="G45" s="140"/>
      <c r="H45" s="149"/>
      <c r="I45" s="100"/>
      <c r="J45" s="129"/>
      <c r="K45" s="129"/>
      <c r="L45" s="129"/>
      <c r="M45" s="129"/>
      <c r="N45" s="128"/>
      <c r="O45" s="116" t="s">
        <v>354</v>
      </c>
    </row>
    <row r="46" spans="1:15" ht="52.5" customHeight="1" thickBot="1">
      <c r="A46" s="307"/>
      <c r="B46" s="87">
        <v>2</v>
      </c>
      <c r="C46" s="76" t="s">
        <v>58</v>
      </c>
      <c r="D46" s="4" t="s">
        <v>125</v>
      </c>
      <c r="E46" s="4"/>
      <c r="F46" s="4"/>
      <c r="G46" s="140"/>
      <c r="H46" s="149"/>
      <c r="I46" s="100"/>
      <c r="J46" s="129"/>
      <c r="K46" s="129"/>
      <c r="L46" s="129"/>
      <c r="M46" s="129"/>
      <c r="N46" s="128"/>
      <c r="O46" s="116" t="s">
        <v>355</v>
      </c>
    </row>
    <row r="47" spans="1:15" ht="52.5" customHeight="1" thickBot="1">
      <c r="A47" s="307"/>
      <c r="B47" s="87">
        <v>3</v>
      </c>
      <c r="C47" s="76" t="s">
        <v>59</v>
      </c>
      <c r="D47" s="4" t="s">
        <v>125</v>
      </c>
      <c r="E47" s="4"/>
      <c r="F47" s="4"/>
      <c r="G47" s="140"/>
      <c r="H47" s="149"/>
      <c r="I47" s="100"/>
      <c r="J47" s="129"/>
      <c r="K47" s="129"/>
      <c r="L47" s="129"/>
      <c r="M47" s="129"/>
      <c r="N47" s="128"/>
      <c r="O47" s="116" t="s">
        <v>232</v>
      </c>
    </row>
    <row r="48" spans="1:15" ht="52.5" customHeight="1" thickBot="1">
      <c r="A48" s="307"/>
      <c r="B48" s="87">
        <v>4</v>
      </c>
      <c r="C48" s="76" t="s">
        <v>60</v>
      </c>
      <c r="D48" s="4"/>
      <c r="E48" s="4"/>
      <c r="F48" s="4"/>
      <c r="G48" s="140" t="s">
        <v>125</v>
      </c>
      <c r="H48" s="149"/>
      <c r="I48" s="100"/>
      <c r="J48" s="129"/>
      <c r="K48" s="129"/>
      <c r="L48" s="129"/>
      <c r="M48" s="129"/>
      <c r="N48" s="128"/>
      <c r="O48" s="116" t="s">
        <v>356</v>
      </c>
    </row>
    <row r="49" spans="1:15" ht="78.75" customHeight="1" thickBot="1">
      <c r="A49" s="307"/>
      <c r="B49" s="87">
        <v>5</v>
      </c>
      <c r="C49" s="76" t="s">
        <v>61</v>
      </c>
      <c r="D49" s="4"/>
      <c r="E49" s="4" t="s">
        <v>125</v>
      </c>
      <c r="F49" s="4"/>
      <c r="G49" s="140"/>
      <c r="H49" s="149"/>
      <c r="I49" s="100"/>
      <c r="J49" s="129"/>
      <c r="K49" s="129"/>
      <c r="L49" s="129"/>
      <c r="M49" s="129"/>
      <c r="N49" s="128"/>
      <c r="O49" s="116" t="s">
        <v>357</v>
      </c>
    </row>
    <row r="50" spans="1:15" ht="52.5" customHeight="1" thickBot="1">
      <c r="A50" s="308"/>
      <c r="B50" s="297" t="s">
        <v>17</v>
      </c>
      <c r="C50" s="298"/>
      <c r="D50" s="11">
        <v>2</v>
      </c>
      <c r="E50" s="11">
        <v>4</v>
      </c>
      <c r="F50" s="11">
        <v>0</v>
      </c>
      <c r="G50" s="144">
        <v>4</v>
      </c>
      <c r="H50" s="154"/>
      <c r="I50" s="103">
        <f>SUM(D50:G50)/5</f>
        <v>2</v>
      </c>
      <c r="J50" s="133"/>
      <c r="K50" s="133"/>
      <c r="L50" s="133"/>
      <c r="M50" s="133"/>
      <c r="N50" s="128"/>
      <c r="O50" s="116" t="s">
        <v>358</v>
      </c>
    </row>
    <row r="51" spans="1:15" s="16" customFormat="1" ht="88.5" customHeight="1" thickBot="1">
      <c r="A51" s="306" t="s">
        <v>62</v>
      </c>
      <c r="B51" s="87">
        <v>6</v>
      </c>
      <c r="C51" s="76" t="s">
        <v>63</v>
      </c>
      <c r="D51" s="4"/>
      <c r="E51" s="4" t="s">
        <v>125</v>
      </c>
      <c r="F51" s="4"/>
      <c r="G51" s="140"/>
      <c r="H51" s="149"/>
      <c r="I51" s="100"/>
      <c r="J51" s="129"/>
      <c r="K51" s="129"/>
      <c r="L51" s="129"/>
      <c r="M51" s="129"/>
      <c r="O51" s="117" t="s">
        <v>359</v>
      </c>
    </row>
    <row r="52" spans="1:15" s="16" customFormat="1" ht="88.5" customHeight="1" thickBot="1">
      <c r="A52" s="307"/>
      <c r="B52" s="87">
        <v>7</v>
      </c>
      <c r="C52" s="76" t="s">
        <v>64</v>
      </c>
      <c r="D52" s="4"/>
      <c r="E52" s="4" t="s">
        <v>125</v>
      </c>
      <c r="F52" s="4"/>
      <c r="G52" s="140"/>
      <c r="H52" s="149"/>
      <c r="I52" s="100"/>
      <c r="J52" s="129"/>
      <c r="K52" s="129"/>
      <c r="L52" s="129"/>
      <c r="M52" s="129"/>
      <c r="O52" s="117"/>
    </row>
    <row r="53" spans="1:15" s="16" customFormat="1" ht="88.5" customHeight="1" thickBot="1">
      <c r="A53" s="307"/>
      <c r="B53" s="87">
        <v>8</v>
      </c>
      <c r="C53" s="76" t="s">
        <v>65</v>
      </c>
      <c r="D53" s="4"/>
      <c r="E53" s="4" t="s">
        <v>125</v>
      </c>
      <c r="F53" s="4"/>
      <c r="G53" s="140"/>
      <c r="H53" s="149"/>
      <c r="I53" s="100"/>
      <c r="J53" s="129"/>
      <c r="K53" s="129"/>
      <c r="L53" s="129"/>
      <c r="M53" s="129"/>
      <c r="O53" s="117" t="s">
        <v>364</v>
      </c>
    </row>
    <row r="54" spans="1:15" s="16" customFormat="1" ht="88.5" customHeight="1" thickBot="1">
      <c r="A54" s="307"/>
      <c r="B54" s="87">
        <v>9</v>
      </c>
      <c r="C54" s="76" t="s">
        <v>66</v>
      </c>
      <c r="D54" s="4"/>
      <c r="E54" s="4"/>
      <c r="F54" s="4" t="s">
        <v>125</v>
      </c>
      <c r="G54" s="140"/>
      <c r="H54" s="149"/>
      <c r="I54" s="100"/>
      <c r="J54" s="129"/>
      <c r="K54" s="129"/>
      <c r="L54" s="129"/>
      <c r="M54" s="129"/>
      <c r="O54" s="117" t="s">
        <v>362</v>
      </c>
    </row>
    <row r="55" spans="1:15" s="16" customFormat="1" ht="88.5" customHeight="1" thickBot="1">
      <c r="A55" s="308"/>
      <c r="B55" s="297" t="s">
        <v>17</v>
      </c>
      <c r="C55" s="298"/>
      <c r="D55" s="11">
        <v>0</v>
      </c>
      <c r="E55" s="11">
        <v>6</v>
      </c>
      <c r="F55" s="11">
        <v>3</v>
      </c>
      <c r="G55" s="144">
        <v>0</v>
      </c>
      <c r="H55" s="154"/>
      <c r="I55" s="103">
        <f>SUM(D55:G55)/4</f>
        <v>2.25</v>
      </c>
      <c r="J55" s="133"/>
      <c r="K55" s="133"/>
      <c r="L55" s="133"/>
      <c r="M55" s="133"/>
      <c r="O55" s="117" t="s">
        <v>364</v>
      </c>
    </row>
    <row r="56" spans="1:15" s="16" customFormat="1" ht="88.5" customHeight="1" thickBot="1">
      <c r="A56" s="306" t="s">
        <v>67</v>
      </c>
      <c r="B56" s="87">
        <v>10</v>
      </c>
      <c r="C56" s="76" t="s">
        <v>68</v>
      </c>
      <c r="D56" s="4"/>
      <c r="E56" s="4" t="s">
        <v>125</v>
      </c>
      <c r="F56" s="4"/>
      <c r="G56" s="140"/>
      <c r="H56" s="149"/>
      <c r="I56" s="100"/>
      <c r="J56" s="129"/>
      <c r="K56" s="129"/>
      <c r="L56" s="129"/>
      <c r="M56" s="129"/>
      <c r="O56" s="117" t="s">
        <v>360</v>
      </c>
    </row>
    <row r="57" spans="1:15" s="16" customFormat="1" ht="88.5" customHeight="1" thickBot="1">
      <c r="A57" s="307"/>
      <c r="B57" s="87">
        <v>11</v>
      </c>
      <c r="C57" s="76" t="s">
        <v>69</v>
      </c>
      <c r="D57" s="4"/>
      <c r="E57" s="4" t="s">
        <v>125</v>
      </c>
      <c r="F57" s="4"/>
      <c r="G57" s="140"/>
      <c r="H57" s="149"/>
      <c r="I57" s="100"/>
      <c r="J57" s="129"/>
      <c r="K57" s="129"/>
      <c r="L57" s="129"/>
      <c r="M57" s="129"/>
      <c r="O57" s="117" t="s">
        <v>365</v>
      </c>
    </row>
    <row r="58" spans="1:15" s="16" customFormat="1" ht="88.5" customHeight="1" thickBot="1">
      <c r="A58" s="307"/>
      <c r="B58" s="87">
        <v>12</v>
      </c>
      <c r="C58" s="76" t="s">
        <v>70</v>
      </c>
      <c r="D58" s="4"/>
      <c r="E58" s="4" t="s">
        <v>125</v>
      </c>
      <c r="F58" s="4"/>
      <c r="G58" s="140"/>
      <c r="H58" s="149"/>
      <c r="I58" s="100"/>
      <c r="J58" s="129"/>
      <c r="K58" s="129"/>
      <c r="L58" s="129"/>
      <c r="M58" s="129"/>
      <c r="O58" s="117" t="s">
        <v>366</v>
      </c>
    </row>
    <row r="59" spans="1:15" s="16" customFormat="1" ht="88.5" customHeight="1" thickBot="1">
      <c r="A59" s="307"/>
      <c r="B59" s="87">
        <v>13</v>
      </c>
      <c r="C59" s="76" t="s">
        <v>71</v>
      </c>
      <c r="D59" s="4"/>
      <c r="E59" s="4"/>
      <c r="F59" s="4"/>
      <c r="G59" s="140" t="s">
        <v>125</v>
      </c>
      <c r="H59" s="149"/>
      <c r="I59" s="100"/>
      <c r="J59" s="129"/>
      <c r="K59" s="129"/>
      <c r="L59" s="129"/>
      <c r="M59" s="129"/>
      <c r="O59" s="117" t="s">
        <v>357</v>
      </c>
    </row>
    <row r="60" spans="1:15" s="16" customFormat="1" ht="88.5" customHeight="1" thickBot="1">
      <c r="A60" s="308"/>
      <c r="B60" s="297" t="s">
        <v>17</v>
      </c>
      <c r="C60" s="298"/>
      <c r="D60" s="11">
        <v>0</v>
      </c>
      <c r="E60" s="11">
        <v>6</v>
      </c>
      <c r="F60" s="11">
        <v>0</v>
      </c>
      <c r="G60" s="144">
        <v>4</v>
      </c>
      <c r="H60" s="154"/>
      <c r="I60" s="103">
        <f>SUM(D60:G60)/4</f>
        <v>2.5</v>
      </c>
      <c r="J60" s="133"/>
      <c r="K60" s="133"/>
      <c r="L60" s="133"/>
      <c r="M60" s="133"/>
      <c r="O60" s="117" t="s">
        <v>362</v>
      </c>
    </row>
    <row r="61" spans="1:15" s="16" customFormat="1" ht="88.5" customHeight="1" thickBot="1">
      <c r="A61" s="306" t="s">
        <v>72</v>
      </c>
      <c r="B61" s="87">
        <v>14</v>
      </c>
      <c r="C61" s="76" t="s">
        <v>73</v>
      </c>
      <c r="D61" s="4"/>
      <c r="E61" s="4" t="s">
        <v>125</v>
      </c>
      <c r="F61" s="4"/>
      <c r="G61" s="140"/>
      <c r="H61" s="149"/>
      <c r="I61" s="100"/>
      <c r="J61" s="129"/>
      <c r="K61" s="129"/>
      <c r="L61" s="129"/>
      <c r="M61" s="129"/>
      <c r="O61" s="117" t="s">
        <v>364</v>
      </c>
    </row>
    <row r="62" spans="1:15" s="16" customFormat="1" ht="88.5" customHeight="1" thickBot="1">
      <c r="A62" s="307"/>
      <c r="B62" s="87">
        <v>15</v>
      </c>
      <c r="C62" s="76" t="s">
        <v>74</v>
      </c>
      <c r="D62" s="4"/>
      <c r="E62" s="4" t="s">
        <v>125</v>
      </c>
      <c r="F62" s="4"/>
      <c r="G62" s="140"/>
      <c r="H62" s="149"/>
      <c r="I62" s="100"/>
      <c r="J62" s="129"/>
      <c r="K62" s="129"/>
      <c r="L62" s="129"/>
      <c r="M62" s="129"/>
      <c r="O62" s="117"/>
    </row>
    <row r="63" spans="1:15" s="16" customFormat="1" ht="88.5" customHeight="1" thickBot="1">
      <c r="A63" s="307"/>
      <c r="B63" s="87">
        <v>16</v>
      </c>
      <c r="C63" s="76" t="s">
        <v>75</v>
      </c>
      <c r="D63" s="4"/>
      <c r="E63" s="4"/>
      <c r="F63" s="4"/>
      <c r="G63" s="140" t="s">
        <v>125</v>
      </c>
      <c r="H63" s="149"/>
      <c r="I63" s="100"/>
      <c r="J63" s="129"/>
      <c r="K63" s="129"/>
      <c r="L63" s="129"/>
      <c r="M63" s="129"/>
      <c r="O63" s="117"/>
    </row>
    <row r="64" spans="1:15" s="16" customFormat="1" ht="88.5" customHeight="1" thickBot="1">
      <c r="A64" s="307"/>
      <c r="B64" s="87">
        <v>17</v>
      </c>
      <c r="C64" s="76" t="s">
        <v>76</v>
      </c>
      <c r="D64" s="4"/>
      <c r="E64" s="4" t="s">
        <v>125</v>
      </c>
      <c r="F64" s="4"/>
      <c r="G64" s="140"/>
      <c r="H64" s="149"/>
      <c r="I64" s="100"/>
      <c r="J64" s="129"/>
      <c r="K64" s="129"/>
      <c r="L64" s="129"/>
      <c r="M64" s="129"/>
      <c r="O64" s="117"/>
    </row>
    <row r="65" spans="1:15" s="16" customFormat="1" ht="88.5" customHeight="1" thickBot="1">
      <c r="A65" s="307"/>
      <c r="B65" s="87">
        <v>18</v>
      </c>
      <c r="C65" s="76" t="s">
        <v>77</v>
      </c>
      <c r="D65" s="4"/>
      <c r="E65" s="4"/>
      <c r="F65" s="4" t="s">
        <v>125</v>
      </c>
      <c r="G65" s="140"/>
      <c r="H65" s="149"/>
      <c r="I65" s="100"/>
      <c r="J65" s="129"/>
      <c r="K65" s="129"/>
      <c r="L65" s="129"/>
      <c r="M65" s="129"/>
      <c r="O65" s="117"/>
    </row>
    <row r="66" spans="1:15" s="16" customFormat="1" ht="88.5" customHeight="1" thickBot="1">
      <c r="A66" s="307"/>
      <c r="B66" s="87">
        <v>19</v>
      </c>
      <c r="C66" s="76" t="s">
        <v>78</v>
      </c>
      <c r="D66" s="4" t="s">
        <v>125</v>
      </c>
      <c r="E66" s="4"/>
      <c r="F66" s="4"/>
      <c r="G66" s="140"/>
      <c r="H66" s="149"/>
      <c r="I66" s="100"/>
      <c r="J66" s="129"/>
      <c r="K66" s="129"/>
      <c r="L66" s="129"/>
      <c r="M66" s="129"/>
      <c r="O66" s="117"/>
    </row>
    <row r="67" spans="1:15" s="16" customFormat="1" ht="88.5" customHeight="1" thickBot="1">
      <c r="A67" s="308"/>
      <c r="B67" s="297" t="s">
        <v>17</v>
      </c>
      <c r="C67" s="298"/>
      <c r="D67" s="11">
        <v>1</v>
      </c>
      <c r="E67" s="11">
        <v>6</v>
      </c>
      <c r="F67" s="11">
        <v>3</v>
      </c>
      <c r="G67" s="144">
        <v>4</v>
      </c>
      <c r="H67" s="154"/>
      <c r="I67" s="103">
        <f>SUM(D67:G67)/6</f>
        <v>2.3333333333333335</v>
      </c>
      <c r="J67" s="133"/>
      <c r="K67" s="133"/>
      <c r="L67" s="133"/>
      <c r="M67" s="133"/>
      <c r="O67" s="117"/>
    </row>
    <row r="68" spans="1:15" s="16" customFormat="1" ht="36.75" customHeight="1" thickBot="1">
      <c r="A68" s="326" t="s">
        <v>53</v>
      </c>
      <c r="B68" s="327"/>
      <c r="C68" s="328"/>
      <c r="D68" s="5">
        <f>SUM(D45:D67)</f>
        <v>3</v>
      </c>
      <c r="E68" s="5">
        <f>SUM(E45:E67)</f>
        <v>22</v>
      </c>
      <c r="F68" s="5">
        <f>SUM(F45:F67)</f>
        <v>6</v>
      </c>
      <c r="G68" s="141">
        <f>SUM(G45:G67)</f>
        <v>12</v>
      </c>
      <c r="H68" s="150"/>
      <c r="I68" s="364">
        <f>SUM(D68:G68)/19</f>
        <v>2.263157894736842</v>
      </c>
      <c r="J68" s="130"/>
      <c r="K68" s="130"/>
      <c r="L68" s="130"/>
      <c r="M68" s="130"/>
      <c r="O68" s="117"/>
    </row>
    <row r="69" spans="1:15" s="16" customFormat="1" ht="88.5" hidden="1" customHeight="1" thickBot="1">
      <c r="A69" s="329"/>
      <c r="B69" s="330"/>
      <c r="C69" s="331"/>
      <c r="D69" s="6"/>
      <c r="E69" s="6"/>
      <c r="F69" s="6"/>
      <c r="G69" s="142"/>
      <c r="H69" s="151"/>
      <c r="I69" s="365"/>
      <c r="J69" s="130"/>
      <c r="K69" s="130"/>
      <c r="L69" s="130"/>
      <c r="M69" s="130"/>
      <c r="O69" s="118"/>
    </row>
    <row r="70" spans="1:15" thickBot="1">
      <c r="A70" s="306" t="s">
        <v>79</v>
      </c>
      <c r="B70" s="87">
        <v>1</v>
      </c>
      <c r="C70" s="76" t="s">
        <v>80</v>
      </c>
      <c r="D70" s="4"/>
      <c r="E70" s="4" t="s">
        <v>125</v>
      </c>
      <c r="F70" s="4"/>
      <c r="G70" s="140"/>
      <c r="H70" s="149"/>
      <c r="I70" s="100"/>
      <c r="J70" s="129"/>
      <c r="K70" s="129"/>
      <c r="L70" s="129"/>
      <c r="M70" s="129"/>
      <c r="N70" s="128"/>
      <c r="O70" s="119" t="s">
        <v>354</v>
      </c>
    </row>
    <row r="71" spans="1:15" thickBot="1">
      <c r="A71" s="307"/>
      <c r="B71" s="87">
        <v>2</v>
      </c>
      <c r="C71" s="76" t="s">
        <v>81</v>
      </c>
      <c r="D71" s="4"/>
      <c r="E71" s="4" t="s">
        <v>125</v>
      </c>
      <c r="F71" s="4"/>
      <c r="G71" s="140"/>
      <c r="H71" s="149"/>
      <c r="I71" s="100"/>
      <c r="J71" s="129"/>
      <c r="K71" s="129"/>
      <c r="L71" s="129"/>
      <c r="M71" s="129"/>
      <c r="N71" s="128"/>
      <c r="O71" s="119" t="s">
        <v>355</v>
      </c>
    </row>
    <row r="72" spans="1:15" thickBot="1">
      <c r="A72" s="307"/>
      <c r="B72" s="87">
        <v>3</v>
      </c>
      <c r="C72" s="76" t="s">
        <v>82</v>
      </c>
      <c r="D72" s="4"/>
      <c r="E72" s="4"/>
      <c r="F72" s="4" t="s">
        <v>125</v>
      </c>
      <c r="G72" s="140"/>
      <c r="H72" s="149"/>
      <c r="I72" s="100"/>
      <c r="J72" s="129"/>
      <c r="K72" s="129"/>
      <c r="L72" s="129"/>
      <c r="M72" s="129"/>
      <c r="N72" s="128"/>
      <c r="O72" s="119" t="s">
        <v>232</v>
      </c>
    </row>
    <row r="73" spans="1:15" ht="26.25" thickBot="1">
      <c r="A73" s="308"/>
      <c r="B73" s="297" t="s">
        <v>17</v>
      </c>
      <c r="C73" s="298"/>
      <c r="D73" s="11">
        <v>0</v>
      </c>
      <c r="E73" s="11">
        <v>4</v>
      </c>
      <c r="F73" s="11">
        <v>3</v>
      </c>
      <c r="G73" s="144">
        <v>0</v>
      </c>
      <c r="H73" s="154"/>
      <c r="I73" s="103">
        <f>SUM(D73:G73)/3</f>
        <v>2.3333333333333335</v>
      </c>
      <c r="J73" s="133"/>
      <c r="K73" s="133"/>
      <c r="L73" s="133"/>
      <c r="M73" s="133"/>
      <c r="N73" s="128"/>
      <c r="O73" s="119" t="s">
        <v>356</v>
      </c>
    </row>
    <row r="74" spans="1:15" thickBot="1">
      <c r="A74" s="306" t="s">
        <v>83</v>
      </c>
      <c r="B74" s="87">
        <v>4</v>
      </c>
      <c r="C74" s="76" t="s">
        <v>84</v>
      </c>
      <c r="D74" s="4" t="s">
        <v>125</v>
      </c>
      <c r="E74" s="4"/>
      <c r="F74" s="4"/>
      <c r="G74" s="140"/>
      <c r="H74" s="149"/>
      <c r="I74" s="100"/>
      <c r="J74" s="129"/>
      <c r="K74" s="129"/>
      <c r="L74" s="129"/>
      <c r="M74" s="129"/>
      <c r="N74" s="128"/>
      <c r="O74" s="119" t="s">
        <v>357</v>
      </c>
    </row>
    <row r="75" spans="1:15" ht="53.25" thickBot="1">
      <c r="A75" s="307"/>
      <c r="B75" s="87">
        <v>5</v>
      </c>
      <c r="C75" s="76" t="s">
        <v>85</v>
      </c>
      <c r="D75" s="4" t="s">
        <v>125</v>
      </c>
      <c r="E75" s="4"/>
      <c r="F75" s="4"/>
      <c r="G75" s="140"/>
      <c r="H75" s="149"/>
      <c r="I75" s="100"/>
      <c r="J75" s="129"/>
      <c r="K75" s="129"/>
      <c r="L75" s="129"/>
      <c r="M75" s="129"/>
      <c r="N75" s="128"/>
      <c r="O75" s="119" t="s">
        <v>358</v>
      </c>
    </row>
    <row r="76" spans="1:15" thickBot="1">
      <c r="A76" s="307"/>
      <c r="B76" s="87">
        <v>6</v>
      </c>
      <c r="C76" s="76" t="s">
        <v>86</v>
      </c>
      <c r="D76" s="4"/>
      <c r="E76" s="4"/>
      <c r="F76" s="4" t="s">
        <v>125</v>
      </c>
      <c r="G76" s="140"/>
      <c r="H76" s="149"/>
      <c r="I76" s="100"/>
      <c r="J76" s="129"/>
      <c r="K76" s="129"/>
      <c r="L76" s="129"/>
      <c r="M76" s="129"/>
      <c r="N76" s="128"/>
      <c r="O76" s="119" t="s">
        <v>359</v>
      </c>
    </row>
    <row r="77" spans="1:15" ht="53.25" thickBot="1">
      <c r="A77" s="307"/>
      <c r="B77" s="87">
        <v>7</v>
      </c>
      <c r="C77" s="76" t="s">
        <v>87</v>
      </c>
      <c r="D77" s="4"/>
      <c r="E77" s="4" t="s">
        <v>125</v>
      </c>
      <c r="F77" s="4"/>
      <c r="G77" s="140"/>
      <c r="H77" s="149"/>
      <c r="I77" s="100"/>
      <c r="J77" s="129"/>
      <c r="K77" s="129"/>
      <c r="L77" s="129"/>
      <c r="M77" s="129"/>
      <c r="N77" s="128"/>
      <c r="O77" s="119"/>
    </row>
    <row r="78" spans="1:15" thickBot="1">
      <c r="A78" s="307"/>
      <c r="B78" s="87">
        <v>8</v>
      </c>
      <c r="C78" s="76" t="s">
        <v>88</v>
      </c>
      <c r="D78" s="4"/>
      <c r="E78" s="4" t="s">
        <v>125</v>
      </c>
      <c r="F78" s="4"/>
      <c r="G78" s="140"/>
      <c r="H78" s="149"/>
      <c r="I78" s="100"/>
      <c r="J78" s="129"/>
      <c r="K78" s="129"/>
      <c r="L78" s="129"/>
      <c r="M78" s="129"/>
      <c r="N78" s="128"/>
      <c r="O78" s="119"/>
    </row>
    <row r="79" spans="1:15" ht="53.25" thickBot="1">
      <c r="A79" s="307"/>
      <c r="B79" s="87">
        <v>9</v>
      </c>
      <c r="C79" s="76" t="s">
        <v>89</v>
      </c>
      <c r="D79" s="4" t="s">
        <v>125</v>
      </c>
      <c r="E79" s="4"/>
      <c r="F79" s="4"/>
      <c r="G79" s="140"/>
      <c r="H79" s="149"/>
      <c r="I79" s="100"/>
      <c r="J79" s="129"/>
      <c r="K79" s="129"/>
      <c r="L79" s="129"/>
      <c r="M79" s="129"/>
      <c r="N79" s="128"/>
      <c r="O79" s="119" t="s">
        <v>364</v>
      </c>
    </row>
    <row r="80" spans="1:15" thickBot="1">
      <c r="A80" s="307"/>
      <c r="B80" s="87">
        <v>10</v>
      </c>
      <c r="C80" s="76" t="s">
        <v>90</v>
      </c>
      <c r="D80" s="4"/>
      <c r="E80" s="4"/>
      <c r="F80" s="4" t="s">
        <v>125</v>
      </c>
      <c r="G80" s="140"/>
      <c r="H80" s="149"/>
      <c r="I80" s="100"/>
      <c r="J80" s="129"/>
      <c r="K80" s="129"/>
      <c r="L80" s="129"/>
      <c r="M80" s="129"/>
      <c r="N80" s="128"/>
      <c r="O80" s="119" t="s">
        <v>360</v>
      </c>
    </row>
    <row r="81" spans="1:15" ht="26.25" thickBot="1">
      <c r="A81" s="308"/>
      <c r="B81" s="297" t="s">
        <v>17</v>
      </c>
      <c r="C81" s="298"/>
      <c r="D81" s="11">
        <v>3</v>
      </c>
      <c r="E81" s="11">
        <v>4</v>
      </c>
      <c r="F81" s="11">
        <v>6</v>
      </c>
      <c r="G81" s="144">
        <v>0</v>
      </c>
      <c r="H81" s="154"/>
      <c r="I81" s="103"/>
      <c r="J81" s="133"/>
      <c r="K81" s="133"/>
      <c r="L81" s="133"/>
      <c r="M81" s="133"/>
      <c r="N81" s="128"/>
      <c r="O81" s="119" t="s">
        <v>356</v>
      </c>
    </row>
    <row r="82" spans="1:15" ht="105.75" thickBot="1">
      <c r="A82" s="306" t="s">
        <v>91</v>
      </c>
      <c r="B82" s="87">
        <v>11</v>
      </c>
      <c r="C82" s="76" t="s">
        <v>92</v>
      </c>
      <c r="D82" s="4" t="s">
        <v>125</v>
      </c>
      <c r="E82" s="4"/>
      <c r="F82" s="4"/>
      <c r="G82" s="140"/>
      <c r="H82" s="149"/>
      <c r="I82" s="100"/>
      <c r="J82" s="129"/>
      <c r="K82" s="129"/>
      <c r="L82" s="129"/>
      <c r="M82" s="129"/>
      <c r="N82" s="128"/>
      <c r="O82" s="119" t="s">
        <v>363</v>
      </c>
    </row>
    <row r="83" spans="1:15" ht="53.25" thickBot="1">
      <c r="A83" s="307"/>
      <c r="B83" s="87">
        <v>12</v>
      </c>
      <c r="C83" s="76" t="s">
        <v>93</v>
      </c>
      <c r="D83" s="4"/>
      <c r="E83" s="4"/>
      <c r="F83" s="4" t="s">
        <v>125</v>
      </c>
      <c r="G83" s="140"/>
      <c r="H83" s="149"/>
      <c r="I83" s="100"/>
      <c r="J83" s="129"/>
      <c r="K83" s="129"/>
      <c r="L83" s="129"/>
      <c r="M83" s="129"/>
      <c r="N83" s="128"/>
      <c r="O83" s="119" t="s">
        <v>364</v>
      </c>
    </row>
    <row r="84" spans="1:15" ht="26.25" thickBot="1">
      <c r="A84" s="308"/>
      <c r="B84" s="297" t="s">
        <v>17</v>
      </c>
      <c r="C84" s="298"/>
      <c r="D84" s="11">
        <v>1</v>
      </c>
      <c r="E84" s="11">
        <v>0</v>
      </c>
      <c r="F84" s="11">
        <v>3</v>
      </c>
      <c r="G84" s="144">
        <v>0</v>
      </c>
      <c r="H84" s="154"/>
      <c r="I84" s="103">
        <f>SUM(D84:G84)/2</f>
        <v>2</v>
      </c>
      <c r="J84" s="133"/>
      <c r="K84" s="133"/>
      <c r="L84" s="133"/>
      <c r="M84" s="133"/>
      <c r="N84" s="128"/>
      <c r="O84" s="119"/>
    </row>
    <row r="85" spans="1:15" thickBot="1">
      <c r="A85" s="306" t="s">
        <v>94</v>
      </c>
      <c r="B85" s="87">
        <v>13</v>
      </c>
      <c r="C85" s="76" t="s">
        <v>95</v>
      </c>
      <c r="D85" s="4"/>
      <c r="E85" s="4" t="s">
        <v>125</v>
      </c>
      <c r="F85" s="4"/>
      <c r="G85" s="140"/>
      <c r="H85" s="149"/>
      <c r="I85" s="100"/>
      <c r="J85" s="129"/>
      <c r="K85" s="129"/>
      <c r="L85" s="129"/>
      <c r="M85" s="129"/>
      <c r="N85" s="128"/>
      <c r="O85" s="119" t="s">
        <v>367</v>
      </c>
    </row>
    <row r="86" spans="1:15" thickBot="1">
      <c r="A86" s="307"/>
      <c r="B86" s="87">
        <v>14</v>
      </c>
      <c r="C86" s="76" t="s">
        <v>96</v>
      </c>
      <c r="D86" s="4" t="s">
        <v>125</v>
      </c>
      <c r="E86" s="4"/>
      <c r="F86" s="4"/>
      <c r="G86" s="140"/>
      <c r="H86" s="149"/>
      <c r="I86" s="100"/>
      <c r="J86" s="129"/>
      <c r="K86" s="129"/>
      <c r="L86" s="129"/>
      <c r="M86" s="129"/>
      <c r="N86" s="128"/>
      <c r="O86" s="119" t="s">
        <v>357</v>
      </c>
    </row>
    <row r="87" spans="1:15" thickBot="1">
      <c r="A87" s="307"/>
      <c r="B87" s="87">
        <v>15</v>
      </c>
      <c r="C87" s="76" t="s">
        <v>97</v>
      </c>
      <c r="D87" s="4" t="s">
        <v>125</v>
      </c>
      <c r="E87" s="4"/>
      <c r="F87" s="4"/>
      <c r="G87" s="140"/>
      <c r="H87" s="149"/>
      <c r="I87" s="100"/>
      <c r="J87" s="129"/>
      <c r="K87" s="129"/>
      <c r="L87" s="129"/>
      <c r="M87" s="129"/>
      <c r="N87" s="128"/>
      <c r="O87" s="119" t="s">
        <v>359</v>
      </c>
    </row>
    <row r="88" spans="1:15" s="16" customFormat="1" ht="45" customHeight="1" thickBot="1">
      <c r="A88" s="307"/>
      <c r="B88" s="87">
        <v>16</v>
      </c>
      <c r="C88" s="76" t="s">
        <v>98</v>
      </c>
      <c r="D88" s="4"/>
      <c r="E88" s="4" t="s">
        <v>125</v>
      </c>
      <c r="F88" s="4"/>
      <c r="G88" s="140"/>
      <c r="H88" s="149"/>
      <c r="I88" s="75"/>
      <c r="J88" s="134"/>
      <c r="K88" s="134"/>
      <c r="L88" s="134"/>
      <c r="M88" s="134"/>
      <c r="O88" s="120" t="s">
        <v>364</v>
      </c>
    </row>
    <row r="89" spans="1:15" ht="53.25" thickBot="1">
      <c r="A89" s="307"/>
      <c r="B89" s="87">
        <v>17</v>
      </c>
      <c r="C89" s="76" t="s">
        <v>99</v>
      </c>
      <c r="D89" s="4"/>
      <c r="E89" s="4" t="s">
        <v>125</v>
      </c>
      <c r="F89" s="4"/>
      <c r="G89" s="140"/>
      <c r="H89" s="149"/>
      <c r="I89" s="100"/>
      <c r="J89" s="129"/>
      <c r="K89" s="129"/>
      <c r="L89" s="129"/>
      <c r="M89" s="129"/>
      <c r="N89" s="128"/>
      <c r="O89" s="119" t="s">
        <v>359</v>
      </c>
    </row>
    <row r="90" spans="1:15" thickBot="1">
      <c r="A90" s="307"/>
      <c r="B90" s="87">
        <v>18</v>
      </c>
      <c r="C90" s="76" t="s">
        <v>100</v>
      </c>
      <c r="D90" s="4" t="s">
        <v>125</v>
      </c>
      <c r="E90" s="4"/>
      <c r="F90" s="4"/>
      <c r="G90" s="140"/>
      <c r="H90" s="149"/>
      <c r="I90" s="100"/>
      <c r="J90" s="129"/>
      <c r="K90" s="129"/>
      <c r="L90" s="129"/>
      <c r="M90" s="129"/>
      <c r="N90" s="128"/>
      <c r="O90" s="119" t="s">
        <v>362</v>
      </c>
    </row>
    <row r="91" spans="1:15" thickBot="1">
      <c r="A91" s="307"/>
      <c r="B91" s="87">
        <v>19</v>
      </c>
      <c r="C91" s="76" t="s">
        <v>101</v>
      </c>
      <c r="D91" s="4"/>
      <c r="E91" s="4" t="s">
        <v>125</v>
      </c>
      <c r="F91" s="4"/>
      <c r="G91" s="140"/>
      <c r="H91" s="149"/>
      <c r="I91" s="100"/>
      <c r="J91" s="129"/>
      <c r="K91" s="129"/>
      <c r="L91" s="129"/>
      <c r="M91" s="129"/>
      <c r="N91" s="128"/>
      <c r="O91" s="119" t="s">
        <v>357</v>
      </c>
    </row>
    <row r="92" spans="1:15" thickBot="1">
      <c r="A92" s="307"/>
      <c r="B92" s="87">
        <v>20</v>
      </c>
      <c r="C92" s="76" t="s">
        <v>102</v>
      </c>
      <c r="D92" s="4" t="s">
        <v>125</v>
      </c>
      <c r="E92" s="4"/>
      <c r="F92" s="4"/>
      <c r="G92" s="140"/>
      <c r="H92" s="149"/>
      <c r="I92" s="100"/>
      <c r="J92" s="129"/>
      <c r="K92" s="129"/>
      <c r="L92" s="129"/>
      <c r="M92" s="129"/>
      <c r="N92" s="128"/>
      <c r="O92" s="119" t="s">
        <v>355</v>
      </c>
    </row>
    <row r="93" spans="1:15" ht="53.25" thickBot="1">
      <c r="A93" s="307"/>
      <c r="B93" s="87">
        <v>21</v>
      </c>
      <c r="C93" s="76" t="s">
        <v>103</v>
      </c>
      <c r="D93" s="4"/>
      <c r="E93" s="4"/>
      <c r="F93" s="4" t="s">
        <v>125</v>
      </c>
      <c r="G93" s="140"/>
      <c r="H93" s="149"/>
      <c r="I93" s="100"/>
      <c r="J93" s="129"/>
      <c r="K93" s="129"/>
      <c r="L93" s="129"/>
      <c r="M93" s="129"/>
      <c r="N93" s="128"/>
      <c r="O93" s="119" t="s">
        <v>361</v>
      </c>
    </row>
    <row r="94" spans="1:15" thickBot="1">
      <c r="A94" s="307"/>
      <c r="B94" s="87">
        <v>22</v>
      </c>
      <c r="C94" s="76" t="s">
        <v>104</v>
      </c>
      <c r="D94" s="4" t="s">
        <v>125</v>
      </c>
      <c r="E94" s="4"/>
      <c r="F94" s="4"/>
      <c r="G94" s="140"/>
      <c r="H94" s="149"/>
      <c r="I94" s="100"/>
      <c r="J94" s="129"/>
      <c r="K94" s="129"/>
      <c r="L94" s="129"/>
      <c r="M94" s="129"/>
      <c r="N94" s="128"/>
      <c r="O94" s="119" t="s">
        <v>364</v>
      </c>
    </row>
    <row r="95" spans="1:15" ht="26.25" thickBot="1">
      <c r="A95" s="308"/>
      <c r="B95" s="297" t="s">
        <v>17</v>
      </c>
      <c r="C95" s="298"/>
      <c r="D95" s="13">
        <v>5</v>
      </c>
      <c r="E95" s="13">
        <v>8</v>
      </c>
      <c r="F95" s="13">
        <v>3</v>
      </c>
      <c r="G95" s="145">
        <v>0</v>
      </c>
      <c r="H95" s="155"/>
      <c r="I95" s="103">
        <v>1.6</v>
      </c>
      <c r="J95" s="133"/>
      <c r="K95" s="133"/>
      <c r="L95" s="133"/>
      <c r="M95" s="133"/>
      <c r="N95" s="128"/>
      <c r="O95" s="119"/>
    </row>
    <row r="96" spans="1:15" ht="53.25" thickBot="1">
      <c r="A96" s="306" t="s">
        <v>105</v>
      </c>
      <c r="B96" s="87">
        <v>23</v>
      </c>
      <c r="C96" s="76" t="s">
        <v>106</v>
      </c>
      <c r="D96" s="4"/>
      <c r="E96" s="4" t="s">
        <v>125</v>
      </c>
      <c r="F96" s="4"/>
      <c r="G96" s="140"/>
      <c r="H96" s="149"/>
      <c r="I96" s="104"/>
      <c r="J96" s="135"/>
      <c r="K96" s="135"/>
      <c r="L96" s="135"/>
      <c r="M96" s="135"/>
      <c r="N96" s="128"/>
      <c r="O96" s="119"/>
    </row>
    <row r="97" spans="1:15" thickBot="1">
      <c r="A97" s="307"/>
      <c r="B97" s="87">
        <v>24</v>
      </c>
      <c r="C97" s="76" t="s">
        <v>107</v>
      </c>
      <c r="D97" s="4"/>
      <c r="E97" s="4"/>
      <c r="F97" s="4"/>
      <c r="G97" s="140" t="s">
        <v>125</v>
      </c>
      <c r="H97" s="149"/>
      <c r="I97" s="100"/>
      <c r="J97" s="129"/>
      <c r="K97" s="129"/>
      <c r="L97" s="129"/>
      <c r="M97" s="129"/>
      <c r="N97" s="128"/>
      <c r="O97" s="119"/>
    </row>
    <row r="98" spans="1:15" thickBot="1">
      <c r="A98" s="307"/>
      <c r="B98" s="87">
        <v>25</v>
      </c>
      <c r="C98" s="76" t="s">
        <v>108</v>
      </c>
      <c r="D98" s="4"/>
      <c r="E98" s="4"/>
      <c r="F98" s="4" t="s">
        <v>125</v>
      </c>
      <c r="G98" s="140"/>
      <c r="H98" s="149"/>
      <c r="I98" s="100"/>
      <c r="J98" s="129"/>
      <c r="K98" s="129"/>
      <c r="L98" s="129"/>
      <c r="M98" s="129"/>
      <c r="N98" s="128"/>
      <c r="O98" s="119"/>
    </row>
    <row r="99" spans="1:15" thickBot="1">
      <c r="A99" s="307"/>
      <c r="B99" s="87">
        <v>26</v>
      </c>
      <c r="C99" s="76" t="s">
        <v>109</v>
      </c>
      <c r="D99" s="4"/>
      <c r="E99" s="4"/>
      <c r="F99" s="4" t="s">
        <v>125</v>
      </c>
      <c r="G99" s="140"/>
      <c r="H99" s="149"/>
      <c r="I99" s="100"/>
      <c r="J99" s="129"/>
      <c r="K99" s="129"/>
      <c r="L99" s="129"/>
      <c r="M99" s="129"/>
      <c r="N99" s="128"/>
      <c r="O99" s="119"/>
    </row>
    <row r="100" spans="1:15" ht="26.25" thickBot="1">
      <c r="A100" s="308"/>
      <c r="B100" s="297" t="s">
        <v>17</v>
      </c>
      <c r="C100" s="298"/>
      <c r="D100" s="13">
        <v>0</v>
      </c>
      <c r="E100" s="13">
        <v>2</v>
      </c>
      <c r="F100" s="13">
        <v>6</v>
      </c>
      <c r="G100" s="145">
        <v>4</v>
      </c>
      <c r="H100" s="155"/>
      <c r="I100" s="103">
        <v>3</v>
      </c>
      <c r="J100" s="133"/>
      <c r="K100" s="133"/>
      <c r="L100" s="133"/>
      <c r="M100" s="133"/>
      <c r="N100" s="128"/>
      <c r="O100" s="119"/>
    </row>
    <row r="101" spans="1:15" ht="26.25" thickBot="1">
      <c r="A101" s="320" t="s">
        <v>53</v>
      </c>
      <c r="B101" s="321"/>
      <c r="C101" s="322"/>
      <c r="D101" s="113"/>
      <c r="E101" s="113"/>
      <c r="F101" s="113"/>
      <c r="G101" s="146"/>
      <c r="H101" s="156"/>
      <c r="I101" s="362">
        <v>2</v>
      </c>
      <c r="J101" s="136"/>
      <c r="K101" s="136"/>
      <c r="L101" s="136"/>
      <c r="M101" s="136"/>
      <c r="N101" s="128"/>
      <c r="O101" s="119"/>
    </row>
    <row r="102" spans="1:15" ht="26.25" thickBot="1">
      <c r="A102" s="323"/>
      <c r="B102" s="324"/>
      <c r="C102" s="325"/>
      <c r="D102" s="113"/>
      <c r="E102" s="113"/>
      <c r="F102" s="113"/>
      <c r="G102" s="146"/>
      <c r="H102" s="156"/>
      <c r="I102" s="363"/>
      <c r="J102" s="136"/>
      <c r="K102" s="136"/>
      <c r="L102" s="136"/>
      <c r="M102" s="136"/>
      <c r="N102" s="128"/>
      <c r="O102" s="119"/>
    </row>
    <row r="103" spans="1:15" ht="79.5" thickBot="1">
      <c r="A103" s="303" t="s">
        <v>110</v>
      </c>
      <c r="B103" s="89">
        <v>1</v>
      </c>
      <c r="C103" s="76" t="s">
        <v>351</v>
      </c>
      <c r="D103" s="4"/>
      <c r="E103" s="4" t="s">
        <v>125</v>
      </c>
      <c r="F103" s="4"/>
      <c r="G103" s="140"/>
      <c r="H103" s="149"/>
      <c r="I103" s="100"/>
      <c r="J103" s="129"/>
      <c r="K103" s="129"/>
      <c r="L103" s="129"/>
      <c r="M103" s="129"/>
      <c r="N103" s="128"/>
      <c r="O103" s="106" t="s">
        <v>354</v>
      </c>
    </row>
    <row r="104" spans="1:15" ht="53.25" thickBot="1">
      <c r="A104" s="304"/>
      <c r="B104" s="89">
        <v>2</v>
      </c>
      <c r="C104" s="76" t="s">
        <v>111</v>
      </c>
      <c r="D104" s="4" t="s">
        <v>125</v>
      </c>
      <c r="E104" s="4"/>
      <c r="F104" s="4"/>
      <c r="G104" s="140"/>
      <c r="H104" s="149"/>
      <c r="I104" s="100"/>
      <c r="J104" s="129"/>
      <c r="K104" s="129"/>
      <c r="L104" s="129"/>
      <c r="M104" s="129"/>
      <c r="N104" s="128"/>
      <c r="O104" s="106" t="s">
        <v>355</v>
      </c>
    </row>
    <row r="105" spans="1:15" ht="53.25" thickBot="1">
      <c r="A105" s="304"/>
      <c r="B105" s="89">
        <v>3</v>
      </c>
      <c r="C105" s="76" t="s">
        <v>112</v>
      </c>
      <c r="D105" s="4"/>
      <c r="E105" s="4"/>
      <c r="F105" s="4" t="s">
        <v>125</v>
      </c>
      <c r="G105" s="140"/>
      <c r="H105" s="149"/>
      <c r="I105" s="100"/>
      <c r="J105" s="129"/>
      <c r="K105" s="129"/>
      <c r="L105" s="129"/>
      <c r="M105" s="129"/>
      <c r="N105" s="128"/>
      <c r="O105" s="106" t="s">
        <v>232</v>
      </c>
    </row>
    <row r="106" spans="1:15" thickBot="1">
      <c r="A106" s="304"/>
      <c r="B106" s="89">
        <v>4</v>
      </c>
      <c r="C106" s="76" t="s">
        <v>113</v>
      </c>
      <c r="D106" s="4" t="s">
        <v>125</v>
      </c>
      <c r="E106" s="4"/>
      <c r="F106" s="4"/>
      <c r="G106" s="140"/>
      <c r="H106" s="149"/>
      <c r="I106" s="100"/>
      <c r="J106" s="129"/>
      <c r="K106" s="129"/>
      <c r="L106" s="129"/>
      <c r="M106" s="129"/>
      <c r="N106" s="128"/>
      <c r="O106" s="106" t="s">
        <v>356</v>
      </c>
    </row>
    <row r="107" spans="1:15" ht="26.25" thickBot="1">
      <c r="A107" s="305"/>
      <c r="B107" s="297" t="s">
        <v>17</v>
      </c>
      <c r="C107" s="298"/>
      <c r="D107" s="11">
        <v>2</v>
      </c>
      <c r="E107" s="11">
        <v>2</v>
      </c>
      <c r="F107" s="11">
        <v>3</v>
      </c>
      <c r="G107" s="144"/>
      <c r="H107" s="154"/>
      <c r="I107" s="103">
        <v>1.75</v>
      </c>
      <c r="J107" s="133"/>
      <c r="K107" s="133"/>
      <c r="L107" s="133"/>
      <c r="M107" s="133"/>
      <c r="N107" s="128"/>
      <c r="O107" s="106" t="s">
        <v>357</v>
      </c>
    </row>
    <row r="108" spans="1:15" thickBot="1">
      <c r="A108" s="306" t="s">
        <v>114</v>
      </c>
      <c r="B108" s="87">
        <v>5</v>
      </c>
      <c r="C108" s="76" t="s">
        <v>352</v>
      </c>
      <c r="D108" s="4"/>
      <c r="E108" s="4" t="s">
        <v>125</v>
      </c>
      <c r="F108" s="4"/>
      <c r="G108" s="140"/>
      <c r="H108" s="149"/>
      <c r="I108" s="100"/>
      <c r="J108" s="129"/>
      <c r="K108" s="129"/>
      <c r="L108" s="129"/>
      <c r="M108" s="129"/>
      <c r="N108" s="128"/>
      <c r="O108" s="106" t="s">
        <v>358</v>
      </c>
    </row>
    <row r="109" spans="1:15" thickBot="1">
      <c r="A109" s="307"/>
      <c r="B109" s="87">
        <v>6</v>
      </c>
      <c r="C109" s="76" t="s">
        <v>115</v>
      </c>
      <c r="D109" s="4"/>
      <c r="E109" s="4" t="s">
        <v>125</v>
      </c>
      <c r="F109" s="4"/>
      <c r="G109" s="140"/>
      <c r="H109" s="149"/>
      <c r="I109" s="100"/>
      <c r="J109" s="129"/>
      <c r="K109" s="129"/>
      <c r="L109" s="129"/>
      <c r="M109" s="129"/>
      <c r="N109" s="128"/>
      <c r="O109" s="106" t="s">
        <v>359</v>
      </c>
    </row>
    <row r="110" spans="1:15" ht="53.25" thickBot="1">
      <c r="A110" s="307"/>
      <c r="B110" s="87">
        <v>7</v>
      </c>
      <c r="C110" s="76" t="s">
        <v>116</v>
      </c>
      <c r="D110" s="4"/>
      <c r="E110" s="4"/>
      <c r="F110" s="4" t="s">
        <v>125</v>
      </c>
      <c r="G110" s="140"/>
      <c r="H110" s="149"/>
      <c r="I110" s="100"/>
      <c r="J110" s="129"/>
      <c r="K110" s="129"/>
      <c r="L110" s="129"/>
      <c r="M110" s="129"/>
      <c r="N110" s="128"/>
      <c r="O110" s="106" t="s">
        <v>362</v>
      </c>
    </row>
    <row r="111" spans="1:15" thickBot="1">
      <c r="A111" s="307"/>
      <c r="B111" s="87">
        <v>8</v>
      </c>
      <c r="C111" s="76" t="s">
        <v>117</v>
      </c>
      <c r="D111" s="4"/>
      <c r="E111" s="4"/>
      <c r="F111" s="4"/>
      <c r="G111" s="140" t="s">
        <v>125</v>
      </c>
      <c r="H111" s="149"/>
      <c r="I111" s="100"/>
      <c r="J111" s="129"/>
      <c r="K111" s="129"/>
      <c r="L111" s="129"/>
      <c r="M111" s="129"/>
      <c r="N111" s="128"/>
      <c r="O111" s="106" t="s">
        <v>368</v>
      </c>
    </row>
    <row r="112" spans="1:15" ht="26.25" thickBot="1">
      <c r="A112" s="308"/>
      <c r="B112" s="297" t="s">
        <v>17</v>
      </c>
      <c r="C112" s="298"/>
      <c r="D112" s="11"/>
      <c r="E112" s="11">
        <v>4</v>
      </c>
      <c r="F112" s="11">
        <v>3</v>
      </c>
      <c r="G112" s="144">
        <v>4</v>
      </c>
      <c r="H112" s="154"/>
      <c r="I112" s="103">
        <v>2.75</v>
      </c>
      <c r="J112" s="133"/>
      <c r="K112" s="133"/>
      <c r="L112" s="133"/>
      <c r="M112" s="133"/>
      <c r="N112" s="128"/>
      <c r="O112" s="106" t="s">
        <v>366</v>
      </c>
    </row>
    <row r="113" spans="1:15" thickBot="1">
      <c r="A113" s="306" t="s">
        <v>118</v>
      </c>
      <c r="B113" s="87">
        <v>9</v>
      </c>
      <c r="C113" s="76" t="s">
        <v>119</v>
      </c>
      <c r="D113" s="4"/>
      <c r="E113" s="4"/>
      <c r="F113" s="4" t="s">
        <v>125</v>
      </c>
      <c r="G113" s="140"/>
      <c r="H113" s="149"/>
      <c r="I113" s="100"/>
      <c r="J113" s="129"/>
      <c r="K113" s="129"/>
      <c r="L113" s="129"/>
      <c r="M113" s="129"/>
      <c r="N113" s="128"/>
      <c r="O113" s="106" t="s">
        <v>369</v>
      </c>
    </row>
    <row r="114" spans="1:15" ht="53.25" thickBot="1">
      <c r="A114" s="307"/>
      <c r="B114" s="87">
        <v>10</v>
      </c>
      <c r="C114" s="76" t="s">
        <v>120</v>
      </c>
      <c r="D114" s="4" t="s">
        <v>125</v>
      </c>
      <c r="E114" s="4"/>
      <c r="F114" s="4"/>
      <c r="G114" s="140"/>
      <c r="H114" s="149"/>
      <c r="I114" s="100"/>
      <c r="J114" s="129"/>
      <c r="K114" s="129"/>
      <c r="L114" s="129"/>
      <c r="M114" s="129"/>
      <c r="N114" s="128"/>
      <c r="O114" s="106" t="s">
        <v>359</v>
      </c>
    </row>
    <row r="115" spans="1:15" thickBot="1">
      <c r="A115" s="307"/>
      <c r="B115" s="87">
        <v>11</v>
      </c>
      <c r="C115" s="76" t="s">
        <v>353</v>
      </c>
      <c r="D115" s="4" t="s">
        <v>125</v>
      </c>
      <c r="E115" s="4"/>
      <c r="F115" s="4"/>
      <c r="G115" s="140"/>
      <c r="H115" s="149"/>
      <c r="I115" s="100"/>
      <c r="J115" s="129"/>
      <c r="K115" s="129"/>
      <c r="L115" s="129"/>
      <c r="M115" s="129"/>
      <c r="N115" s="128"/>
      <c r="O115" s="106" t="s">
        <v>357</v>
      </c>
    </row>
    <row r="116" spans="1:15" ht="26.25" thickBot="1">
      <c r="A116" s="308"/>
      <c r="B116" s="297" t="s">
        <v>17</v>
      </c>
      <c r="C116" s="298"/>
      <c r="D116" s="11">
        <v>2</v>
      </c>
      <c r="E116" s="11"/>
      <c r="F116" s="11">
        <v>3</v>
      </c>
      <c r="G116" s="144"/>
      <c r="H116" s="154"/>
      <c r="I116" s="103">
        <v>1.6</v>
      </c>
      <c r="J116" s="133"/>
      <c r="K116" s="133"/>
      <c r="L116" s="133"/>
      <c r="M116" s="133"/>
      <c r="N116" s="128"/>
      <c r="O116" s="106" t="s">
        <v>356</v>
      </c>
    </row>
    <row r="117" spans="1:15" thickBot="1">
      <c r="A117" s="306" t="s">
        <v>121</v>
      </c>
      <c r="B117" s="87">
        <v>12</v>
      </c>
      <c r="C117" s="76" t="s">
        <v>122</v>
      </c>
      <c r="D117" s="4"/>
      <c r="E117" s="4"/>
      <c r="F117" s="4" t="s">
        <v>125</v>
      </c>
      <c r="G117" s="140"/>
      <c r="H117" s="149"/>
      <c r="I117" s="100"/>
      <c r="J117" s="129"/>
      <c r="K117" s="129"/>
      <c r="L117" s="129"/>
      <c r="M117" s="129"/>
      <c r="N117" s="128"/>
      <c r="O117" s="106" t="s">
        <v>364</v>
      </c>
    </row>
    <row r="118" spans="1:15" ht="53.25" thickBot="1">
      <c r="A118" s="307"/>
      <c r="B118" s="87">
        <v>13</v>
      </c>
      <c r="C118" s="76" t="s">
        <v>123</v>
      </c>
      <c r="D118" s="4"/>
      <c r="E118" s="4" t="s">
        <v>125</v>
      </c>
      <c r="F118" s="4"/>
      <c r="G118" s="140"/>
      <c r="H118" s="149"/>
      <c r="I118" s="100"/>
      <c r="J118" s="129"/>
      <c r="K118" s="129"/>
      <c r="L118" s="129"/>
      <c r="M118" s="129"/>
      <c r="N118" s="128"/>
      <c r="O118" s="106" t="s">
        <v>361</v>
      </c>
    </row>
    <row r="119" spans="1:15" thickBot="1">
      <c r="A119" s="307"/>
      <c r="B119" s="87">
        <v>14</v>
      </c>
      <c r="C119" s="76" t="s">
        <v>124</v>
      </c>
      <c r="D119" s="4"/>
      <c r="E119" s="4"/>
      <c r="F119" s="4" t="s">
        <v>125</v>
      </c>
      <c r="G119" s="140"/>
      <c r="H119" s="149"/>
      <c r="I119" s="100"/>
      <c r="J119" s="129"/>
      <c r="K119" s="129"/>
      <c r="L119" s="129"/>
      <c r="M119" s="129"/>
      <c r="N119" s="128"/>
      <c r="O119" s="106" t="s">
        <v>357</v>
      </c>
    </row>
    <row r="120" spans="1:15" ht="26.25" thickBot="1">
      <c r="A120" s="308"/>
      <c r="B120" s="297" t="s">
        <v>17</v>
      </c>
      <c r="C120" s="298"/>
      <c r="D120" s="11"/>
      <c r="E120" s="11">
        <v>2</v>
      </c>
      <c r="F120" s="11">
        <v>6</v>
      </c>
      <c r="G120" s="144"/>
      <c r="H120" s="154"/>
      <c r="I120" s="103">
        <v>2.6</v>
      </c>
      <c r="J120" s="133"/>
      <c r="K120" s="133"/>
      <c r="L120" s="133"/>
      <c r="M120" s="133"/>
      <c r="N120" s="128"/>
      <c r="O120" s="106" t="s">
        <v>364</v>
      </c>
    </row>
    <row r="121" spans="1:15" ht="26.25" thickBot="1">
      <c r="A121" s="314" t="s">
        <v>53</v>
      </c>
      <c r="B121" s="315"/>
      <c r="C121" s="316"/>
      <c r="D121" s="7">
        <f>SUM(D103:D119)</f>
        <v>4</v>
      </c>
      <c r="E121" s="7">
        <f>SUM(E103:E119)</f>
        <v>6</v>
      </c>
      <c r="F121" s="7">
        <f>SUM(F103:F119)</f>
        <v>9</v>
      </c>
      <c r="G121" s="147">
        <f>SUM(G103:G119)</f>
        <v>4</v>
      </c>
      <c r="H121" s="152"/>
      <c r="I121" s="351">
        <f>SUM(D121:G121)/14</f>
        <v>1.6428571428571428</v>
      </c>
      <c r="J121" s="132"/>
      <c r="K121" s="132"/>
      <c r="L121" s="132"/>
      <c r="M121" s="132"/>
      <c r="N121" s="128"/>
      <c r="O121" s="106"/>
    </row>
    <row r="122" spans="1:15" ht="26.25" thickBot="1">
      <c r="A122" s="317"/>
      <c r="B122" s="318"/>
      <c r="C122" s="319"/>
      <c r="D122" s="8"/>
      <c r="E122" s="8"/>
      <c r="F122" s="8"/>
      <c r="G122" s="143"/>
      <c r="H122" s="153"/>
      <c r="I122" s="352"/>
      <c r="J122" s="132"/>
      <c r="K122" s="132"/>
      <c r="L122" s="132"/>
      <c r="M122" s="132"/>
      <c r="N122" s="128"/>
      <c r="O122" s="106"/>
    </row>
    <row r="123" spans="1:15" thickBot="1">
      <c r="J123" s="137"/>
      <c r="K123" s="137"/>
      <c r="L123" s="137"/>
      <c r="M123" s="137"/>
      <c r="N123" s="128"/>
      <c r="O123" s="105"/>
    </row>
    <row r="124" spans="1:15" thickBot="1">
      <c r="J124" s="137"/>
      <c r="K124" s="137"/>
      <c r="L124" s="137"/>
      <c r="M124" s="137"/>
      <c r="N124" s="128"/>
      <c r="O124" s="105"/>
    </row>
    <row r="125" spans="1:15" thickBot="1">
      <c r="A125" s="311" t="s">
        <v>127</v>
      </c>
      <c r="B125" s="73"/>
      <c r="C125" s="78">
        <v>1.9</v>
      </c>
      <c r="D125" s="14" t="s">
        <v>128</v>
      </c>
      <c r="E125" s="15"/>
      <c r="J125" s="137"/>
      <c r="K125" s="137"/>
      <c r="L125" s="137"/>
      <c r="M125" s="137"/>
      <c r="N125" s="128"/>
      <c r="O125" s="105"/>
    </row>
    <row r="126" spans="1:15" thickBot="1">
      <c r="A126" s="312"/>
      <c r="B126" s="80"/>
      <c r="C126" s="78">
        <v>2.2999999999999998</v>
      </c>
      <c r="D126" s="14" t="s">
        <v>129</v>
      </c>
      <c r="E126" s="15"/>
      <c r="J126" s="137"/>
      <c r="K126" s="137"/>
      <c r="L126" s="137"/>
      <c r="M126" s="137"/>
      <c r="N126" s="128"/>
      <c r="O126" s="105"/>
    </row>
    <row r="127" spans="1:15" thickBot="1">
      <c r="A127" s="312"/>
      <c r="B127" s="80"/>
      <c r="C127" s="78">
        <v>2</v>
      </c>
      <c r="D127" s="14" t="s">
        <v>130</v>
      </c>
      <c r="E127" s="15"/>
      <c r="J127" s="137"/>
      <c r="K127" s="137"/>
      <c r="L127" s="137"/>
      <c r="M127" s="137"/>
      <c r="N127" s="128"/>
      <c r="O127" s="105"/>
    </row>
    <row r="128" spans="1:15" thickBot="1">
      <c r="A128" s="312"/>
      <c r="B128" s="80"/>
      <c r="C128" s="78">
        <v>1.6</v>
      </c>
      <c r="D128" s="14" t="s">
        <v>131</v>
      </c>
      <c r="E128" s="15"/>
      <c r="J128" s="137"/>
      <c r="K128" s="137"/>
      <c r="L128" s="137"/>
      <c r="M128" s="137"/>
      <c r="N128" s="128"/>
      <c r="O128" s="105"/>
    </row>
    <row r="129" spans="1:15" thickBot="1">
      <c r="A129" s="313"/>
      <c r="B129" s="81"/>
      <c r="C129" s="79">
        <f>AVERAGE(C125:C128)</f>
        <v>1.9499999999999997</v>
      </c>
      <c r="D129" s="15"/>
      <c r="E129" s="15"/>
      <c r="J129" s="137"/>
      <c r="K129" s="137"/>
      <c r="L129" s="137"/>
      <c r="M129" s="137"/>
      <c r="N129" s="128"/>
      <c r="O129" s="105"/>
    </row>
  </sheetData>
  <mergeCells count="53">
    <mergeCell ref="A125:A129"/>
    <mergeCell ref="A121:C122"/>
    <mergeCell ref="I121:I122"/>
    <mergeCell ref="A103:A107"/>
    <mergeCell ref="A108:A112"/>
    <mergeCell ref="A113:A116"/>
    <mergeCell ref="A117:A120"/>
    <mergeCell ref="B107:C107"/>
    <mergeCell ref="B112:C112"/>
    <mergeCell ref="B116:C116"/>
    <mergeCell ref="B120:C120"/>
    <mergeCell ref="I101:I102"/>
    <mergeCell ref="B100:C100"/>
    <mergeCell ref="I68:I69"/>
    <mergeCell ref="A70:A73"/>
    <mergeCell ref="A74:A81"/>
    <mergeCell ref="B95:C95"/>
    <mergeCell ref="B73:C73"/>
    <mergeCell ref="B81:C81"/>
    <mergeCell ref="B84:C84"/>
    <mergeCell ref="A68:C69"/>
    <mergeCell ref="A82:A84"/>
    <mergeCell ref="A85:A95"/>
    <mergeCell ref="A96:A100"/>
    <mergeCell ref="A101:C102"/>
    <mergeCell ref="A51:A55"/>
    <mergeCell ref="A56:A60"/>
    <mergeCell ref="A61:A67"/>
    <mergeCell ref="K1:N1"/>
    <mergeCell ref="B7:C7"/>
    <mergeCell ref="B13:C13"/>
    <mergeCell ref="B22:C22"/>
    <mergeCell ref="I1:I2"/>
    <mergeCell ref="D1:G1"/>
    <mergeCell ref="H1:H2"/>
    <mergeCell ref="B50:C50"/>
    <mergeCell ref="B55:C55"/>
    <mergeCell ref="B60:C60"/>
    <mergeCell ref="A45:A50"/>
    <mergeCell ref="B67:C67"/>
    <mergeCell ref="A43:C44"/>
    <mergeCell ref="I43:I44"/>
    <mergeCell ref="B37:C37"/>
    <mergeCell ref="B42:C42"/>
    <mergeCell ref="A28:A37"/>
    <mergeCell ref="A38:A42"/>
    <mergeCell ref="B27:C27"/>
    <mergeCell ref="A14:A22"/>
    <mergeCell ref="A23:A27"/>
    <mergeCell ref="A1:A2"/>
    <mergeCell ref="A3:A7"/>
    <mergeCell ref="A8:A13"/>
    <mergeCell ref="B1:C2"/>
  </mergeCells>
  <phoneticPr fontId="5" type="noConversion"/>
  <pageMargins left="0.55118110236220474" right="0.35433070866141736" top="0.35433070866141736" bottom="0.59055118110236227" header="0.19685039370078741" footer="0"/>
  <pageSetup paperSize="5" scale="41" orientation="landscape" horizontalDpi="300" verticalDpi="300" r:id="rId1"/>
  <headerFooter alignWithMargins="0">
    <oddHeader>&amp;L&amp;"Arial,Negrita"I.E. CARLOTA SÁNCHEZ&amp;C&amp;"Arial,Negrita"AÑO 2008&amp;R&amp;"Arial,Negrita"AUTOEVALUACIÓN</oddHeader>
  </headerFooter>
  <rowBreaks count="5" manualBreakCount="5">
    <brk id="22" max="8" man="1"/>
    <brk id="44" max="8" man="1"/>
    <brk id="55" max="8" man="1"/>
    <brk id="68" max="8" man="1"/>
    <brk id="102" max="8" man="1"/>
  </rowBreaks>
</worksheet>
</file>

<file path=xl/worksheets/sheet5.xml><?xml version="1.0" encoding="utf-8"?>
<worksheet xmlns="http://schemas.openxmlformats.org/spreadsheetml/2006/main" xmlns:r="http://schemas.openxmlformats.org/officeDocument/2006/relationships">
  <dimension ref="A1:T129"/>
  <sheetViews>
    <sheetView view="pageBreakPreview" zoomScale="60" zoomScaleNormal="50" workbookViewId="0">
      <selection activeCell="C4" sqref="C4"/>
    </sheetView>
  </sheetViews>
  <sheetFormatPr baseColWidth="10" defaultRowHeight="27" thickBottom="1"/>
  <cols>
    <col min="1" max="1" width="41.140625" style="88" customWidth="1"/>
    <col min="2" max="2" width="13.7109375" style="77" customWidth="1"/>
    <col min="3" max="3" width="38" style="77" customWidth="1"/>
    <col min="4" max="6" width="65.85546875" style="77" customWidth="1"/>
    <col min="7" max="7" width="65.85546875" style="173" customWidth="1"/>
    <col min="8" max="19" width="6.140625" style="137" customWidth="1"/>
    <col min="20" max="20" width="5.85546875" customWidth="1"/>
  </cols>
  <sheetData>
    <row r="1" spans="1:20" ht="42.75" customHeight="1" thickBot="1">
      <c r="A1" s="369" t="s">
        <v>8</v>
      </c>
      <c r="B1" s="370" t="s">
        <v>9</v>
      </c>
      <c r="C1" s="361" t="s">
        <v>376</v>
      </c>
      <c r="D1" s="361" t="s">
        <v>377</v>
      </c>
      <c r="E1" s="361" t="s">
        <v>378</v>
      </c>
      <c r="F1" s="361" t="s">
        <v>379</v>
      </c>
      <c r="G1" s="361" t="s">
        <v>380</v>
      </c>
      <c r="H1" s="361" t="s">
        <v>381</v>
      </c>
      <c r="I1" s="361"/>
      <c r="J1" s="361"/>
      <c r="K1" s="361"/>
      <c r="L1" s="361"/>
      <c r="M1" s="361"/>
      <c r="N1" s="361"/>
      <c r="O1" s="361"/>
      <c r="P1" s="361"/>
      <c r="Q1" s="361"/>
      <c r="R1" s="361"/>
      <c r="S1" s="361"/>
      <c r="T1" s="184"/>
    </row>
    <row r="2" spans="1:20" ht="18.75" customHeight="1" thickBot="1">
      <c r="A2" s="369"/>
      <c r="B2" s="371"/>
      <c r="C2" s="361"/>
      <c r="D2" s="361"/>
      <c r="E2" s="361"/>
      <c r="F2" s="361"/>
      <c r="G2" s="361"/>
      <c r="H2" s="185" t="s">
        <v>382</v>
      </c>
      <c r="I2" s="185" t="s">
        <v>383</v>
      </c>
      <c r="J2" s="185" t="s">
        <v>384</v>
      </c>
      <c r="K2" s="185" t="s">
        <v>385</v>
      </c>
      <c r="L2" s="185" t="s">
        <v>386</v>
      </c>
      <c r="M2" s="185" t="s">
        <v>387</v>
      </c>
      <c r="N2" s="185" t="s">
        <v>388</v>
      </c>
      <c r="O2" s="185" t="s">
        <v>389</v>
      </c>
      <c r="P2" s="185" t="s">
        <v>390</v>
      </c>
      <c r="Q2" s="185" t="s">
        <v>391</v>
      </c>
      <c r="R2" s="185" t="s">
        <v>392</v>
      </c>
      <c r="S2" s="185" t="s">
        <v>393</v>
      </c>
      <c r="T2" s="184"/>
    </row>
    <row r="3" spans="1:20" thickBot="1">
      <c r="A3" s="307" t="s">
        <v>12</v>
      </c>
      <c r="B3" s="87">
        <v>1</v>
      </c>
      <c r="C3" s="87" t="s">
        <v>396</v>
      </c>
      <c r="D3" s="76"/>
      <c r="E3" s="76"/>
      <c r="F3" s="76"/>
      <c r="G3" s="181"/>
      <c r="H3" s="182"/>
      <c r="I3" s="182"/>
      <c r="J3" s="182"/>
      <c r="K3" s="182"/>
      <c r="L3" s="182"/>
      <c r="M3" s="182"/>
      <c r="N3" s="182"/>
      <c r="O3" s="182"/>
      <c r="P3" s="182"/>
      <c r="Q3" s="182"/>
      <c r="R3" s="182"/>
      <c r="S3" s="182"/>
      <c r="T3" s="183" t="s">
        <v>354</v>
      </c>
    </row>
    <row r="4" spans="1:20" thickBot="1">
      <c r="A4" s="307"/>
      <c r="B4" s="87">
        <v>2</v>
      </c>
      <c r="C4" s="87"/>
      <c r="D4" s="76"/>
      <c r="E4" s="76"/>
      <c r="F4" s="76"/>
      <c r="G4" s="165"/>
      <c r="H4" s="129"/>
      <c r="I4" s="129"/>
      <c r="J4" s="129"/>
      <c r="K4" s="129"/>
      <c r="L4" s="129"/>
      <c r="M4" s="129"/>
      <c r="N4" s="129"/>
      <c r="O4" s="129"/>
      <c r="P4" s="129"/>
      <c r="Q4" s="129"/>
      <c r="R4" s="129"/>
      <c r="S4" s="129"/>
      <c r="T4" s="174" t="s">
        <v>355</v>
      </c>
    </row>
    <row r="5" spans="1:20" thickBot="1">
      <c r="A5" s="307"/>
      <c r="B5" s="87">
        <v>3</v>
      </c>
      <c r="C5" s="87"/>
      <c r="D5" s="76"/>
      <c r="E5" s="76"/>
      <c r="F5" s="76"/>
      <c r="G5" s="165"/>
      <c r="H5" s="129"/>
      <c r="I5" s="129"/>
      <c r="J5" s="129"/>
      <c r="K5" s="129"/>
      <c r="L5" s="129"/>
      <c r="M5" s="129"/>
      <c r="N5" s="129"/>
      <c r="O5" s="129"/>
      <c r="P5" s="129"/>
      <c r="Q5" s="129"/>
      <c r="R5" s="129"/>
      <c r="S5" s="129"/>
      <c r="T5" s="174" t="s">
        <v>232</v>
      </c>
    </row>
    <row r="6" spans="1:20" thickBot="1">
      <c r="A6" s="307"/>
      <c r="B6" s="87">
        <v>4</v>
      </c>
      <c r="C6" s="87"/>
      <c r="D6" s="76"/>
      <c r="E6" s="76"/>
      <c r="F6" s="76"/>
      <c r="G6" s="165"/>
      <c r="H6" s="129"/>
      <c r="I6" s="129"/>
      <c r="J6" s="129"/>
      <c r="K6" s="129"/>
      <c r="L6" s="129"/>
      <c r="M6" s="129"/>
      <c r="N6" s="129"/>
      <c r="O6" s="129"/>
      <c r="P6" s="129"/>
      <c r="Q6" s="129"/>
      <c r="R6" s="129"/>
      <c r="S6" s="129"/>
      <c r="T6" s="174" t="s">
        <v>356</v>
      </c>
    </row>
    <row r="7" spans="1:20" s="2" customFormat="1" ht="26.25" customHeight="1" thickBot="1">
      <c r="A7" s="308"/>
      <c r="B7" s="92" t="s">
        <v>17</v>
      </c>
      <c r="C7" s="160"/>
      <c r="D7" s="93"/>
      <c r="E7" s="93"/>
      <c r="F7" s="93"/>
      <c r="G7" s="166"/>
      <c r="H7" s="130"/>
      <c r="I7" s="130"/>
      <c r="J7" s="130"/>
      <c r="K7" s="130"/>
      <c r="L7" s="130"/>
      <c r="M7" s="130"/>
      <c r="N7" s="130"/>
      <c r="O7" s="130"/>
      <c r="P7" s="130"/>
      <c r="Q7" s="130"/>
      <c r="R7" s="130"/>
      <c r="S7" s="130"/>
      <c r="T7" s="174" t="s">
        <v>357</v>
      </c>
    </row>
    <row r="8" spans="1:20" thickBot="1">
      <c r="A8" s="306" t="s">
        <v>18</v>
      </c>
      <c r="B8" s="87">
        <v>5</v>
      </c>
      <c r="C8" s="87"/>
      <c r="D8" s="76"/>
      <c r="E8" s="76"/>
      <c r="F8" s="76"/>
      <c r="G8" s="165"/>
      <c r="H8" s="129"/>
      <c r="I8" s="129"/>
      <c r="J8" s="129"/>
      <c r="K8" s="129"/>
      <c r="L8" s="129"/>
      <c r="M8" s="129"/>
      <c r="N8" s="129"/>
      <c r="O8" s="129"/>
      <c r="P8" s="129"/>
      <c r="Q8" s="129"/>
      <c r="R8" s="129"/>
      <c r="S8" s="129"/>
      <c r="T8" s="174" t="s">
        <v>358</v>
      </c>
    </row>
    <row r="9" spans="1:20" thickBot="1">
      <c r="A9" s="307"/>
      <c r="B9" s="87">
        <v>6</v>
      </c>
      <c r="C9" s="87"/>
      <c r="D9" s="76"/>
      <c r="E9" s="76"/>
      <c r="F9" s="76"/>
      <c r="G9" s="165"/>
      <c r="H9" s="129"/>
      <c r="I9" s="129"/>
      <c r="J9" s="129"/>
      <c r="K9" s="129"/>
      <c r="L9" s="129"/>
      <c r="M9" s="129"/>
      <c r="N9" s="129"/>
      <c r="O9" s="129"/>
      <c r="P9" s="129"/>
      <c r="Q9" s="129"/>
      <c r="R9" s="129"/>
      <c r="S9" s="129"/>
      <c r="T9" s="174" t="s">
        <v>359</v>
      </c>
    </row>
    <row r="10" spans="1:20" thickBot="1">
      <c r="A10" s="307"/>
      <c r="B10" s="87">
        <v>7</v>
      </c>
      <c r="C10" s="87"/>
      <c r="D10" s="76"/>
      <c r="E10" s="76"/>
      <c r="F10" s="76"/>
      <c r="G10" s="165"/>
      <c r="H10" s="129"/>
      <c r="I10" s="129"/>
      <c r="J10" s="129"/>
      <c r="K10" s="129"/>
      <c r="L10" s="129"/>
      <c r="M10" s="129"/>
      <c r="N10" s="129"/>
      <c r="O10" s="129"/>
      <c r="P10" s="129"/>
      <c r="Q10" s="129"/>
      <c r="R10" s="129"/>
      <c r="S10" s="129"/>
      <c r="T10" s="174"/>
    </row>
    <row r="11" spans="1:20" thickBot="1">
      <c r="A11" s="307"/>
      <c r="B11" s="87">
        <v>8</v>
      </c>
      <c r="C11" s="87"/>
      <c r="D11" s="76"/>
      <c r="E11" s="76"/>
      <c r="F11" s="76"/>
      <c r="G11" s="165"/>
      <c r="H11" s="129"/>
      <c r="I11" s="129"/>
      <c r="J11" s="129"/>
      <c r="K11" s="129"/>
      <c r="L11" s="129"/>
      <c r="M11" s="129"/>
      <c r="N11" s="129"/>
      <c r="O11" s="129"/>
      <c r="P11" s="129"/>
      <c r="Q11" s="129"/>
      <c r="R11" s="129"/>
      <c r="S11" s="129"/>
      <c r="T11" s="174"/>
    </row>
    <row r="12" spans="1:20" thickBot="1">
      <c r="A12" s="307"/>
      <c r="B12" s="87">
        <v>9</v>
      </c>
      <c r="C12" s="87"/>
      <c r="D12" s="76"/>
      <c r="E12" s="76"/>
      <c r="F12" s="76"/>
      <c r="G12" s="165"/>
      <c r="H12" s="129"/>
      <c r="I12" s="129"/>
      <c r="J12" s="129"/>
      <c r="K12" s="129"/>
      <c r="L12" s="129"/>
      <c r="M12" s="129"/>
      <c r="N12" s="129"/>
      <c r="O12" s="129"/>
      <c r="P12" s="129"/>
      <c r="Q12" s="129"/>
      <c r="R12" s="129"/>
      <c r="S12" s="129"/>
      <c r="T12" s="174" t="s">
        <v>360</v>
      </c>
    </row>
    <row r="13" spans="1:20" ht="26.25" customHeight="1" thickBot="1">
      <c r="A13" s="308"/>
      <c r="B13" s="94" t="s">
        <v>17</v>
      </c>
      <c r="C13" s="161"/>
      <c r="D13" s="95"/>
      <c r="E13" s="95"/>
      <c r="F13" s="95"/>
      <c r="G13" s="166"/>
      <c r="H13" s="130"/>
      <c r="I13" s="130"/>
      <c r="J13" s="130"/>
      <c r="K13" s="130"/>
      <c r="L13" s="130"/>
      <c r="M13" s="130"/>
      <c r="N13" s="130"/>
      <c r="O13" s="130"/>
      <c r="P13" s="130"/>
      <c r="Q13" s="130"/>
      <c r="R13" s="130"/>
      <c r="S13" s="130"/>
      <c r="T13" s="174" t="s">
        <v>357</v>
      </c>
    </row>
    <row r="14" spans="1:20" thickBot="1">
      <c r="A14" s="306" t="s">
        <v>24</v>
      </c>
      <c r="B14" s="87">
        <v>10</v>
      </c>
      <c r="C14" s="87"/>
      <c r="D14" s="76"/>
      <c r="E14" s="76"/>
      <c r="F14" s="76"/>
      <c r="G14" s="165"/>
      <c r="H14" s="129"/>
      <c r="I14" s="129"/>
      <c r="J14" s="129"/>
      <c r="K14" s="129"/>
      <c r="L14" s="129"/>
      <c r="M14" s="129"/>
      <c r="N14" s="129"/>
      <c r="O14" s="129"/>
      <c r="P14" s="129"/>
      <c r="Q14" s="129"/>
      <c r="R14" s="129"/>
      <c r="S14" s="129"/>
      <c r="T14" s="174" t="s">
        <v>361</v>
      </c>
    </row>
    <row r="15" spans="1:20" thickBot="1">
      <c r="A15" s="307"/>
      <c r="B15" s="87">
        <v>11</v>
      </c>
      <c r="C15" s="87"/>
      <c r="D15" s="76"/>
      <c r="E15" s="76"/>
      <c r="F15" s="76"/>
      <c r="G15" s="165"/>
      <c r="H15" s="129"/>
      <c r="I15" s="129"/>
      <c r="J15" s="129"/>
      <c r="K15" s="129"/>
      <c r="L15" s="129"/>
      <c r="M15" s="129"/>
      <c r="N15" s="129"/>
      <c r="O15" s="129"/>
      <c r="P15" s="129"/>
      <c r="Q15" s="129"/>
      <c r="R15" s="129"/>
      <c r="S15" s="129"/>
      <c r="T15" s="174" t="s">
        <v>355</v>
      </c>
    </row>
    <row r="16" spans="1:20" thickBot="1">
      <c r="A16" s="307"/>
      <c r="B16" s="87">
        <v>12</v>
      </c>
      <c r="C16" s="87"/>
      <c r="D16" s="76"/>
      <c r="E16" s="76"/>
      <c r="F16" s="76"/>
      <c r="G16" s="165"/>
      <c r="H16" s="129"/>
      <c r="I16" s="129"/>
      <c r="J16" s="129"/>
      <c r="K16" s="129"/>
      <c r="L16" s="129"/>
      <c r="M16" s="129"/>
      <c r="N16" s="129"/>
      <c r="O16" s="129"/>
      <c r="P16" s="129"/>
      <c r="Q16" s="129"/>
      <c r="R16" s="129"/>
      <c r="S16" s="129"/>
      <c r="T16" s="174" t="s">
        <v>362</v>
      </c>
    </row>
    <row r="17" spans="1:20" thickBot="1">
      <c r="A17" s="307"/>
      <c r="B17" s="87">
        <v>13</v>
      </c>
      <c r="C17" s="87"/>
      <c r="D17" s="76"/>
      <c r="E17" s="76"/>
      <c r="F17" s="76"/>
      <c r="G17" s="165"/>
      <c r="H17" s="129"/>
      <c r="I17" s="129"/>
      <c r="J17" s="129"/>
      <c r="K17" s="129"/>
      <c r="L17" s="129"/>
      <c r="M17" s="129"/>
      <c r="N17" s="129"/>
      <c r="O17" s="129"/>
      <c r="P17" s="129"/>
      <c r="Q17" s="129"/>
      <c r="R17" s="129"/>
      <c r="S17" s="129"/>
      <c r="T17" s="174" t="s">
        <v>356</v>
      </c>
    </row>
    <row r="18" spans="1:20" thickBot="1">
      <c r="A18" s="307"/>
      <c r="B18" s="87">
        <v>14</v>
      </c>
      <c r="C18" s="87"/>
      <c r="D18" s="76"/>
      <c r="E18" s="76"/>
      <c r="F18" s="76"/>
      <c r="G18" s="165"/>
      <c r="H18" s="129"/>
      <c r="I18" s="129"/>
      <c r="J18" s="129"/>
      <c r="K18" s="129"/>
      <c r="L18" s="129"/>
      <c r="M18" s="129"/>
      <c r="N18" s="129"/>
      <c r="O18" s="129"/>
      <c r="P18" s="129"/>
      <c r="Q18" s="129"/>
      <c r="R18" s="129"/>
      <c r="S18" s="129"/>
      <c r="T18" s="174" t="s">
        <v>357</v>
      </c>
    </row>
    <row r="19" spans="1:20" thickBot="1">
      <c r="A19" s="307"/>
      <c r="B19" s="87">
        <v>15</v>
      </c>
      <c r="C19" s="87"/>
      <c r="D19" s="76"/>
      <c r="E19" s="76"/>
      <c r="F19" s="76"/>
      <c r="G19" s="165"/>
      <c r="H19" s="129"/>
      <c r="I19" s="129"/>
      <c r="J19" s="129"/>
      <c r="K19" s="129"/>
      <c r="L19" s="129"/>
      <c r="M19" s="129"/>
      <c r="N19" s="129"/>
      <c r="O19" s="129"/>
      <c r="P19" s="129"/>
      <c r="Q19" s="129"/>
      <c r="R19" s="129"/>
      <c r="S19" s="129"/>
      <c r="T19" s="174" t="s">
        <v>363</v>
      </c>
    </row>
    <row r="20" spans="1:20" thickBot="1">
      <c r="A20" s="307"/>
      <c r="B20" s="87">
        <v>16</v>
      </c>
      <c r="C20" s="87"/>
      <c r="D20" s="76"/>
      <c r="E20" s="76"/>
      <c r="F20" s="76"/>
      <c r="G20" s="165"/>
      <c r="H20" s="129"/>
      <c r="I20" s="129"/>
      <c r="J20" s="129"/>
      <c r="K20" s="129"/>
      <c r="L20" s="129"/>
      <c r="M20" s="129"/>
      <c r="N20" s="129"/>
      <c r="O20" s="129"/>
      <c r="P20" s="129"/>
      <c r="Q20" s="129"/>
      <c r="R20" s="129"/>
      <c r="S20" s="129"/>
      <c r="T20" s="174" t="s">
        <v>364</v>
      </c>
    </row>
    <row r="21" spans="1:20" thickBot="1">
      <c r="A21" s="307"/>
      <c r="B21" s="87">
        <v>17</v>
      </c>
      <c r="C21" s="87"/>
      <c r="D21" s="76"/>
      <c r="E21" s="76"/>
      <c r="F21" s="76"/>
      <c r="G21" s="165"/>
      <c r="H21" s="129"/>
      <c r="I21" s="129"/>
      <c r="J21" s="129"/>
      <c r="K21" s="129"/>
      <c r="L21" s="129"/>
      <c r="M21" s="129"/>
      <c r="N21" s="129"/>
      <c r="O21" s="129"/>
      <c r="P21" s="129"/>
      <c r="Q21" s="129"/>
      <c r="R21" s="129"/>
      <c r="S21" s="129"/>
      <c r="T21" s="174"/>
    </row>
    <row r="22" spans="1:20" ht="26.25" customHeight="1" thickBot="1">
      <c r="A22" s="308"/>
      <c r="B22" s="92" t="s">
        <v>17</v>
      </c>
      <c r="C22" s="160"/>
      <c r="D22" s="93"/>
      <c r="E22" s="93"/>
      <c r="F22" s="93"/>
      <c r="G22" s="166"/>
      <c r="H22" s="130"/>
      <c r="I22" s="130"/>
      <c r="J22" s="130"/>
      <c r="K22" s="130"/>
      <c r="L22" s="130"/>
      <c r="M22" s="130"/>
      <c r="N22" s="130"/>
      <c r="O22" s="130"/>
      <c r="P22" s="130"/>
      <c r="Q22" s="130"/>
      <c r="R22" s="130"/>
      <c r="S22" s="130"/>
      <c r="T22" s="174"/>
    </row>
    <row r="23" spans="1:20" thickBot="1">
      <c r="A23" s="306" t="s">
        <v>33</v>
      </c>
      <c r="B23" s="87">
        <v>18</v>
      </c>
      <c r="C23" s="87"/>
      <c r="D23" s="76"/>
      <c r="E23" s="76"/>
      <c r="F23" s="76"/>
      <c r="G23" s="165"/>
      <c r="H23" s="129"/>
      <c r="I23" s="129"/>
      <c r="J23" s="129"/>
      <c r="K23" s="129"/>
      <c r="L23" s="129"/>
      <c r="M23" s="129"/>
      <c r="N23" s="129"/>
      <c r="O23" s="129"/>
      <c r="P23" s="129"/>
      <c r="Q23" s="129"/>
      <c r="R23" s="129"/>
      <c r="S23" s="129"/>
      <c r="T23" s="174"/>
    </row>
    <row r="24" spans="1:20" thickBot="1">
      <c r="A24" s="307"/>
      <c r="B24" s="87">
        <v>19</v>
      </c>
      <c r="C24" s="87"/>
      <c r="D24" s="76"/>
      <c r="E24" s="76"/>
      <c r="F24" s="76"/>
      <c r="G24" s="165"/>
      <c r="H24" s="129"/>
      <c r="I24" s="129"/>
      <c r="J24" s="129"/>
      <c r="K24" s="129"/>
      <c r="L24" s="129"/>
      <c r="M24" s="129"/>
      <c r="N24" s="129"/>
      <c r="O24" s="129"/>
      <c r="P24" s="129"/>
      <c r="Q24" s="129"/>
      <c r="R24" s="129"/>
      <c r="S24" s="129"/>
      <c r="T24" s="174"/>
    </row>
    <row r="25" spans="1:20" thickBot="1">
      <c r="A25" s="307"/>
      <c r="B25" s="87">
        <v>20</v>
      </c>
      <c r="C25" s="87"/>
      <c r="D25" s="76"/>
      <c r="E25" s="76"/>
      <c r="F25" s="76"/>
      <c r="G25" s="165"/>
      <c r="H25" s="129"/>
      <c r="I25" s="129"/>
      <c r="J25" s="129"/>
      <c r="K25" s="129"/>
      <c r="L25" s="129"/>
      <c r="M25" s="129"/>
      <c r="N25" s="129"/>
      <c r="O25" s="129"/>
      <c r="P25" s="129"/>
      <c r="Q25" s="129"/>
      <c r="R25" s="129"/>
      <c r="S25" s="129"/>
      <c r="T25" s="174"/>
    </row>
    <row r="26" spans="1:20" thickBot="1">
      <c r="A26" s="307"/>
      <c r="B26" s="87">
        <v>21</v>
      </c>
      <c r="C26" s="87"/>
      <c r="D26" s="76"/>
      <c r="E26" s="76"/>
      <c r="F26" s="76"/>
      <c r="G26" s="165"/>
      <c r="H26" s="129"/>
      <c r="I26" s="129"/>
      <c r="J26" s="129"/>
      <c r="K26" s="129"/>
      <c r="L26" s="129"/>
      <c r="M26" s="129"/>
      <c r="N26" s="129"/>
      <c r="O26" s="129"/>
      <c r="P26" s="129"/>
      <c r="Q26" s="129"/>
      <c r="R26" s="129"/>
      <c r="S26" s="129"/>
      <c r="T26" s="174"/>
    </row>
    <row r="27" spans="1:20" ht="26.25" customHeight="1" thickBot="1">
      <c r="A27" s="308"/>
      <c r="B27" s="92" t="s">
        <v>17</v>
      </c>
      <c r="C27" s="160"/>
      <c r="D27" s="93"/>
      <c r="E27" s="93"/>
      <c r="F27" s="93"/>
      <c r="G27" s="166"/>
      <c r="H27" s="130"/>
      <c r="I27" s="130"/>
      <c r="J27" s="130"/>
      <c r="K27" s="130"/>
      <c r="L27" s="130"/>
      <c r="M27" s="130"/>
      <c r="N27" s="130"/>
      <c r="O27" s="130"/>
      <c r="P27" s="130"/>
      <c r="Q27" s="130"/>
      <c r="R27" s="130"/>
      <c r="S27" s="130"/>
      <c r="T27" s="174"/>
    </row>
    <row r="28" spans="1:20" thickBot="1">
      <c r="A28" s="306" t="s">
        <v>38</v>
      </c>
      <c r="B28" s="87">
        <v>22</v>
      </c>
      <c r="C28" s="87"/>
      <c r="D28" s="76"/>
      <c r="E28" s="76"/>
      <c r="F28" s="76"/>
      <c r="G28" s="165"/>
      <c r="H28" s="129"/>
      <c r="I28" s="129"/>
      <c r="J28" s="129"/>
      <c r="K28" s="129"/>
      <c r="L28" s="129"/>
      <c r="M28" s="129"/>
      <c r="N28" s="129"/>
      <c r="O28" s="129"/>
      <c r="P28" s="129"/>
      <c r="Q28" s="129"/>
      <c r="R28" s="129"/>
      <c r="S28" s="129"/>
      <c r="T28" s="174"/>
    </row>
    <row r="29" spans="1:20" thickBot="1">
      <c r="A29" s="307"/>
      <c r="B29" s="87">
        <v>23</v>
      </c>
      <c r="C29" s="87"/>
      <c r="D29" s="76"/>
      <c r="E29" s="76"/>
      <c r="F29" s="76"/>
      <c r="G29" s="165"/>
      <c r="H29" s="129"/>
      <c r="I29" s="129"/>
      <c r="J29" s="129"/>
      <c r="K29" s="129"/>
      <c r="L29" s="129"/>
      <c r="M29" s="129"/>
      <c r="N29" s="129"/>
      <c r="O29" s="129"/>
      <c r="P29" s="129"/>
      <c r="Q29" s="129"/>
      <c r="R29" s="129"/>
      <c r="S29" s="129"/>
      <c r="T29" s="174"/>
    </row>
    <row r="30" spans="1:20" thickBot="1">
      <c r="A30" s="307"/>
      <c r="B30" s="87">
        <v>24</v>
      </c>
      <c r="C30" s="87"/>
      <c r="D30" s="76"/>
      <c r="E30" s="76"/>
      <c r="F30" s="76"/>
      <c r="G30" s="165"/>
      <c r="H30" s="129"/>
      <c r="I30" s="129"/>
      <c r="J30" s="129"/>
      <c r="K30" s="129"/>
      <c r="L30" s="129"/>
      <c r="M30" s="129"/>
      <c r="N30" s="129"/>
      <c r="O30" s="129"/>
      <c r="P30" s="129"/>
      <c r="Q30" s="129"/>
      <c r="R30" s="129"/>
      <c r="S30" s="129"/>
      <c r="T30" s="174"/>
    </row>
    <row r="31" spans="1:20" thickBot="1">
      <c r="A31" s="307"/>
      <c r="B31" s="87">
        <v>25</v>
      </c>
      <c r="C31" s="87"/>
      <c r="D31" s="76"/>
      <c r="E31" s="76"/>
      <c r="F31" s="76"/>
      <c r="G31" s="165"/>
      <c r="H31" s="129"/>
      <c r="I31" s="129"/>
      <c r="J31" s="129"/>
      <c r="K31" s="129"/>
      <c r="L31" s="129"/>
      <c r="M31" s="129"/>
      <c r="N31" s="129"/>
      <c r="O31" s="129"/>
      <c r="P31" s="129"/>
      <c r="Q31" s="129"/>
      <c r="R31" s="129"/>
      <c r="S31" s="129"/>
      <c r="T31" s="174"/>
    </row>
    <row r="32" spans="1:20" thickBot="1">
      <c r="A32" s="307"/>
      <c r="B32" s="87">
        <v>26</v>
      </c>
      <c r="C32" s="87"/>
      <c r="D32" s="76"/>
      <c r="E32" s="76"/>
      <c r="F32" s="76"/>
      <c r="G32" s="165"/>
      <c r="H32" s="129"/>
      <c r="I32" s="129"/>
      <c r="J32" s="129"/>
      <c r="K32" s="129"/>
      <c r="L32" s="129"/>
      <c r="M32" s="129"/>
      <c r="N32" s="129"/>
      <c r="O32" s="129"/>
      <c r="P32" s="129"/>
      <c r="Q32" s="129"/>
      <c r="R32" s="129"/>
      <c r="S32" s="129"/>
      <c r="T32" s="174"/>
    </row>
    <row r="33" spans="1:20" thickBot="1">
      <c r="A33" s="307"/>
      <c r="B33" s="87">
        <v>27</v>
      </c>
      <c r="C33" s="87"/>
      <c r="D33" s="76"/>
      <c r="E33" s="76"/>
      <c r="F33" s="76"/>
      <c r="G33" s="165"/>
      <c r="H33" s="129"/>
      <c r="I33" s="129"/>
      <c r="J33" s="129"/>
      <c r="K33" s="129"/>
      <c r="L33" s="129"/>
      <c r="M33" s="129"/>
      <c r="N33" s="129"/>
      <c r="O33" s="129"/>
      <c r="P33" s="129"/>
      <c r="Q33" s="129"/>
      <c r="R33" s="129"/>
      <c r="S33" s="129"/>
      <c r="T33" s="174"/>
    </row>
    <row r="34" spans="1:20" thickBot="1">
      <c r="A34" s="307"/>
      <c r="B34" s="87">
        <v>28</v>
      </c>
      <c r="C34" s="87"/>
      <c r="D34" s="76"/>
      <c r="E34" s="76"/>
      <c r="F34" s="76"/>
      <c r="G34" s="165"/>
      <c r="H34" s="129"/>
      <c r="I34" s="129"/>
      <c r="J34" s="129"/>
      <c r="K34" s="129"/>
      <c r="L34" s="129"/>
      <c r="M34" s="129"/>
      <c r="N34" s="129"/>
      <c r="O34" s="129"/>
      <c r="P34" s="129"/>
      <c r="Q34" s="129"/>
      <c r="R34" s="129"/>
      <c r="S34" s="129"/>
      <c r="T34" s="174"/>
    </row>
    <row r="35" spans="1:20" thickBot="1">
      <c r="A35" s="307"/>
      <c r="B35" s="87">
        <v>29</v>
      </c>
      <c r="C35" s="87"/>
      <c r="D35" s="76"/>
      <c r="E35" s="76"/>
      <c r="F35" s="76"/>
      <c r="G35" s="165"/>
      <c r="H35" s="129"/>
      <c r="I35" s="129"/>
      <c r="J35" s="129"/>
      <c r="K35" s="129"/>
      <c r="L35" s="129"/>
      <c r="M35" s="129"/>
      <c r="N35" s="129"/>
      <c r="O35" s="129"/>
      <c r="P35" s="129"/>
      <c r="Q35" s="129"/>
      <c r="R35" s="129"/>
      <c r="S35" s="129"/>
      <c r="T35" s="174"/>
    </row>
    <row r="36" spans="1:20" thickBot="1">
      <c r="A36" s="307"/>
      <c r="B36" s="87">
        <v>30</v>
      </c>
      <c r="C36" s="87"/>
      <c r="D36" s="76"/>
      <c r="E36" s="76"/>
      <c r="F36" s="76"/>
      <c r="G36" s="165"/>
      <c r="H36" s="131"/>
      <c r="I36" s="131"/>
      <c r="J36" s="131"/>
      <c r="K36" s="131"/>
      <c r="L36" s="131"/>
      <c r="M36" s="131"/>
      <c r="N36" s="131"/>
      <c r="O36" s="131"/>
      <c r="P36" s="131"/>
      <c r="Q36" s="131"/>
      <c r="R36" s="131"/>
      <c r="S36" s="131"/>
      <c r="T36" s="174"/>
    </row>
    <row r="37" spans="1:20" ht="26.25" customHeight="1" thickBot="1">
      <c r="A37" s="308"/>
      <c r="B37" s="92" t="s">
        <v>17</v>
      </c>
      <c r="C37" s="160"/>
      <c r="D37" s="93"/>
      <c r="E37" s="93"/>
      <c r="F37" s="93"/>
      <c r="G37" s="167"/>
      <c r="H37" s="130"/>
      <c r="I37" s="130"/>
      <c r="J37" s="130"/>
      <c r="K37" s="130"/>
      <c r="L37" s="130"/>
      <c r="M37" s="130"/>
      <c r="N37" s="130"/>
      <c r="O37" s="130"/>
      <c r="P37" s="130"/>
      <c r="Q37" s="130"/>
      <c r="R37" s="130"/>
      <c r="S37" s="130"/>
      <c r="T37" s="174"/>
    </row>
    <row r="38" spans="1:20" thickBot="1">
      <c r="A38" s="306" t="s">
        <v>48</v>
      </c>
      <c r="B38" s="87">
        <v>31</v>
      </c>
      <c r="C38" s="87"/>
      <c r="D38" s="76"/>
      <c r="E38" s="76"/>
      <c r="F38" s="76"/>
      <c r="G38" s="165"/>
      <c r="H38" s="129"/>
      <c r="I38" s="129"/>
      <c r="J38" s="129"/>
      <c r="K38" s="129"/>
      <c r="L38" s="129"/>
      <c r="M38" s="129"/>
      <c r="N38" s="129"/>
      <c r="O38" s="129"/>
      <c r="P38" s="129"/>
      <c r="Q38" s="129"/>
      <c r="R38" s="129"/>
      <c r="S38" s="129"/>
      <c r="T38" s="174"/>
    </row>
    <row r="39" spans="1:20" thickBot="1">
      <c r="A39" s="307"/>
      <c r="B39" s="87">
        <v>32</v>
      </c>
      <c r="C39" s="87"/>
      <c r="D39" s="76"/>
      <c r="E39" s="76"/>
      <c r="F39" s="76"/>
      <c r="G39" s="165"/>
      <c r="H39" s="129"/>
      <c r="I39" s="129"/>
      <c r="J39" s="129"/>
      <c r="K39" s="129"/>
      <c r="L39" s="129"/>
      <c r="M39" s="129"/>
      <c r="N39" s="129"/>
      <c r="O39" s="129"/>
      <c r="P39" s="129"/>
      <c r="Q39" s="129"/>
      <c r="R39" s="129"/>
      <c r="S39" s="129"/>
      <c r="T39" s="174"/>
    </row>
    <row r="40" spans="1:20" ht="30.75" customHeight="1" thickBot="1">
      <c r="A40" s="307"/>
      <c r="B40" s="87">
        <v>33</v>
      </c>
      <c r="C40" s="87"/>
      <c r="D40" s="76"/>
      <c r="E40" s="76"/>
      <c r="F40" s="76"/>
      <c r="G40" s="165"/>
      <c r="H40" s="129"/>
      <c r="I40" s="129"/>
      <c r="J40" s="129"/>
      <c r="K40" s="129"/>
      <c r="L40" s="129"/>
      <c r="M40" s="129"/>
      <c r="N40" s="129"/>
      <c r="O40" s="129"/>
      <c r="P40" s="129"/>
      <c r="Q40" s="129"/>
      <c r="R40" s="129"/>
      <c r="S40" s="129"/>
      <c r="T40" s="174"/>
    </row>
    <row r="41" spans="1:20" ht="42" customHeight="1" thickBot="1">
      <c r="A41" s="307"/>
      <c r="B41" s="87">
        <v>34</v>
      </c>
      <c r="C41" s="87"/>
      <c r="D41" s="76"/>
      <c r="E41" s="76"/>
      <c r="F41" s="76"/>
      <c r="G41" s="165"/>
      <c r="H41" s="129"/>
      <c r="I41" s="129"/>
      <c r="J41" s="129"/>
      <c r="K41" s="129"/>
      <c r="L41" s="129"/>
      <c r="M41" s="129"/>
      <c r="N41" s="129"/>
      <c r="O41" s="129"/>
      <c r="P41" s="129"/>
      <c r="Q41" s="129"/>
      <c r="R41" s="129"/>
      <c r="S41" s="129"/>
      <c r="T41" s="174"/>
    </row>
    <row r="42" spans="1:20" ht="26.25" customHeight="1" thickBot="1">
      <c r="A42" s="308"/>
      <c r="B42" s="92" t="s">
        <v>17</v>
      </c>
      <c r="C42" s="160"/>
      <c r="D42" s="93"/>
      <c r="E42" s="93"/>
      <c r="F42" s="93"/>
      <c r="G42" s="166"/>
      <c r="H42" s="130"/>
      <c r="I42" s="130"/>
      <c r="J42" s="130"/>
      <c r="K42" s="130"/>
      <c r="L42" s="130"/>
      <c r="M42" s="130"/>
      <c r="N42" s="130"/>
      <c r="O42" s="130"/>
      <c r="P42" s="130"/>
      <c r="Q42" s="130"/>
      <c r="R42" s="130"/>
      <c r="S42" s="130"/>
      <c r="T42" s="175"/>
    </row>
    <row r="43" spans="1:20" ht="26.25" thickBot="1">
      <c r="A43" s="334" t="s">
        <v>53</v>
      </c>
      <c r="B43" s="335"/>
      <c r="C43" s="96"/>
      <c r="D43" s="97"/>
      <c r="E43" s="97"/>
      <c r="F43" s="97"/>
      <c r="G43" s="168"/>
      <c r="H43" s="366"/>
      <c r="I43" s="132"/>
      <c r="J43" s="132"/>
      <c r="K43" s="132"/>
      <c r="L43" s="132"/>
      <c r="M43" s="132"/>
      <c r="N43" s="132"/>
      <c r="O43" s="132"/>
      <c r="P43" s="132"/>
      <c r="Q43" s="132"/>
      <c r="R43" s="132"/>
      <c r="S43" s="132"/>
      <c r="T43" s="174"/>
    </row>
    <row r="44" spans="1:20" ht="26.25" thickBot="1">
      <c r="A44" s="337"/>
      <c r="B44" s="338"/>
      <c r="C44" s="98"/>
      <c r="D44" s="99"/>
      <c r="E44" s="99"/>
      <c r="F44" s="99"/>
      <c r="G44" s="169"/>
      <c r="H44" s="366"/>
      <c r="I44" s="132"/>
      <c r="J44" s="132"/>
      <c r="K44" s="132"/>
      <c r="L44" s="132"/>
      <c r="M44" s="132"/>
      <c r="N44" s="132"/>
      <c r="O44" s="132"/>
      <c r="P44" s="132"/>
      <c r="Q44" s="132"/>
      <c r="R44" s="132"/>
      <c r="S44" s="132"/>
      <c r="T44" s="174"/>
    </row>
    <row r="45" spans="1:20" ht="52.5" customHeight="1" thickBot="1">
      <c r="A45" s="306" t="s">
        <v>56</v>
      </c>
      <c r="B45" s="87">
        <v>1</v>
      </c>
      <c r="C45" s="87"/>
      <c r="D45" s="76"/>
      <c r="E45" s="76"/>
      <c r="F45" s="76"/>
      <c r="G45" s="165"/>
      <c r="H45" s="129"/>
      <c r="I45" s="129"/>
      <c r="J45" s="129"/>
      <c r="K45" s="129"/>
      <c r="L45" s="129"/>
      <c r="M45" s="129"/>
      <c r="N45" s="129"/>
      <c r="O45" s="129"/>
      <c r="P45" s="129"/>
      <c r="Q45" s="129"/>
      <c r="R45" s="129"/>
      <c r="S45" s="129"/>
      <c r="T45" s="176" t="s">
        <v>354</v>
      </c>
    </row>
    <row r="46" spans="1:20" ht="52.5" customHeight="1" thickBot="1">
      <c r="A46" s="307"/>
      <c r="B46" s="87">
        <v>2</v>
      </c>
      <c r="C46" s="87"/>
      <c r="D46" s="76"/>
      <c r="E46" s="76"/>
      <c r="F46" s="76"/>
      <c r="G46" s="165"/>
      <c r="H46" s="129"/>
      <c r="I46" s="129"/>
      <c r="J46" s="129"/>
      <c r="K46" s="129"/>
      <c r="L46" s="129"/>
      <c r="M46" s="129"/>
      <c r="N46" s="129"/>
      <c r="O46" s="129"/>
      <c r="P46" s="129"/>
      <c r="Q46" s="129"/>
      <c r="R46" s="129"/>
      <c r="S46" s="129"/>
      <c r="T46" s="176" t="s">
        <v>355</v>
      </c>
    </row>
    <row r="47" spans="1:20" ht="52.5" customHeight="1" thickBot="1">
      <c r="A47" s="307"/>
      <c r="B47" s="87">
        <v>3</v>
      </c>
      <c r="C47" s="87"/>
      <c r="D47" s="76"/>
      <c r="E47" s="76"/>
      <c r="F47" s="76"/>
      <c r="G47" s="165"/>
      <c r="H47" s="129"/>
      <c r="I47" s="129"/>
      <c r="J47" s="129"/>
      <c r="K47" s="129"/>
      <c r="L47" s="129"/>
      <c r="M47" s="129"/>
      <c r="N47" s="129"/>
      <c r="O47" s="129"/>
      <c r="P47" s="129"/>
      <c r="Q47" s="129"/>
      <c r="R47" s="129"/>
      <c r="S47" s="129"/>
      <c r="T47" s="176" t="s">
        <v>232</v>
      </c>
    </row>
    <row r="48" spans="1:20" ht="52.5" customHeight="1" thickBot="1">
      <c r="A48" s="307"/>
      <c r="B48" s="87">
        <v>4</v>
      </c>
      <c r="C48" s="87"/>
      <c r="D48" s="76"/>
      <c r="E48" s="76"/>
      <c r="F48" s="76"/>
      <c r="G48" s="165"/>
      <c r="H48" s="129"/>
      <c r="I48" s="129"/>
      <c r="J48" s="129"/>
      <c r="K48" s="129"/>
      <c r="L48" s="129"/>
      <c r="M48" s="129"/>
      <c r="N48" s="129"/>
      <c r="O48" s="129"/>
      <c r="P48" s="129"/>
      <c r="Q48" s="129"/>
      <c r="R48" s="129"/>
      <c r="S48" s="129"/>
      <c r="T48" s="176" t="s">
        <v>356</v>
      </c>
    </row>
    <row r="49" spans="1:20" ht="78.75" customHeight="1" thickBot="1">
      <c r="A49" s="307"/>
      <c r="B49" s="87">
        <v>5</v>
      </c>
      <c r="C49" s="87"/>
      <c r="D49" s="76"/>
      <c r="E49" s="76"/>
      <c r="F49" s="76"/>
      <c r="G49" s="165"/>
      <c r="H49" s="129"/>
      <c r="I49" s="129"/>
      <c r="J49" s="129"/>
      <c r="K49" s="129"/>
      <c r="L49" s="129"/>
      <c r="M49" s="129"/>
      <c r="N49" s="129"/>
      <c r="O49" s="129"/>
      <c r="P49" s="129"/>
      <c r="Q49" s="129"/>
      <c r="R49" s="129"/>
      <c r="S49" s="129"/>
      <c r="T49" s="176" t="s">
        <v>357</v>
      </c>
    </row>
    <row r="50" spans="1:20" ht="52.5" customHeight="1" thickBot="1">
      <c r="A50" s="308"/>
      <c r="B50" s="90" t="s">
        <v>17</v>
      </c>
      <c r="C50" s="162"/>
      <c r="D50" s="91"/>
      <c r="E50" s="91"/>
      <c r="F50" s="91"/>
      <c r="G50" s="170"/>
      <c r="H50" s="133"/>
      <c r="I50" s="133"/>
      <c r="J50" s="133"/>
      <c r="K50" s="133"/>
      <c r="L50" s="133"/>
      <c r="M50" s="133"/>
      <c r="N50" s="133"/>
      <c r="O50" s="133"/>
      <c r="P50" s="133"/>
      <c r="Q50" s="133"/>
      <c r="R50" s="133"/>
      <c r="S50" s="133"/>
      <c r="T50" s="176" t="s">
        <v>358</v>
      </c>
    </row>
    <row r="51" spans="1:20" s="16" customFormat="1" ht="88.5" customHeight="1" thickBot="1">
      <c r="A51" s="306" t="s">
        <v>62</v>
      </c>
      <c r="B51" s="87">
        <v>6</v>
      </c>
      <c r="C51" s="87"/>
      <c r="D51" s="76"/>
      <c r="E51" s="76"/>
      <c r="F51" s="76"/>
      <c r="G51" s="165"/>
      <c r="H51" s="129"/>
      <c r="I51" s="129"/>
      <c r="J51" s="129"/>
      <c r="K51" s="129"/>
      <c r="L51" s="129"/>
      <c r="M51" s="129"/>
      <c r="N51" s="129"/>
      <c r="O51" s="129"/>
      <c r="P51" s="129"/>
      <c r="Q51" s="129"/>
      <c r="R51" s="129"/>
      <c r="S51" s="129"/>
      <c r="T51" s="177" t="s">
        <v>359</v>
      </c>
    </row>
    <row r="52" spans="1:20" s="16" customFormat="1" ht="88.5" customHeight="1" thickBot="1">
      <c r="A52" s="307"/>
      <c r="B52" s="87">
        <v>7</v>
      </c>
      <c r="C52" s="87"/>
      <c r="D52" s="76"/>
      <c r="E52" s="76"/>
      <c r="F52" s="76"/>
      <c r="G52" s="165"/>
      <c r="H52" s="129"/>
      <c r="I52" s="129"/>
      <c r="J52" s="129"/>
      <c r="K52" s="129"/>
      <c r="L52" s="129"/>
      <c r="M52" s="129"/>
      <c r="N52" s="129"/>
      <c r="O52" s="129"/>
      <c r="P52" s="129"/>
      <c r="Q52" s="129"/>
      <c r="R52" s="129"/>
      <c r="S52" s="129"/>
      <c r="T52" s="177"/>
    </row>
    <row r="53" spans="1:20" s="16" customFormat="1" ht="88.5" customHeight="1" thickBot="1">
      <c r="A53" s="307"/>
      <c r="B53" s="87">
        <v>8</v>
      </c>
      <c r="C53" s="87"/>
      <c r="D53" s="76"/>
      <c r="E53" s="76"/>
      <c r="F53" s="76"/>
      <c r="G53" s="165"/>
      <c r="H53" s="129"/>
      <c r="I53" s="129"/>
      <c r="J53" s="129"/>
      <c r="K53" s="129"/>
      <c r="L53" s="129"/>
      <c r="M53" s="129"/>
      <c r="N53" s="129"/>
      <c r="O53" s="129"/>
      <c r="P53" s="129"/>
      <c r="Q53" s="129"/>
      <c r="R53" s="129"/>
      <c r="S53" s="129"/>
      <c r="T53" s="177" t="s">
        <v>364</v>
      </c>
    </row>
    <row r="54" spans="1:20" s="16" customFormat="1" ht="88.5" customHeight="1" thickBot="1">
      <c r="A54" s="307"/>
      <c r="B54" s="87">
        <v>9</v>
      </c>
      <c r="C54" s="87"/>
      <c r="D54" s="76"/>
      <c r="E54" s="76"/>
      <c r="F54" s="76"/>
      <c r="G54" s="165"/>
      <c r="H54" s="129"/>
      <c r="I54" s="129"/>
      <c r="J54" s="129"/>
      <c r="K54" s="129"/>
      <c r="L54" s="129"/>
      <c r="M54" s="129"/>
      <c r="N54" s="129"/>
      <c r="O54" s="129"/>
      <c r="P54" s="129"/>
      <c r="Q54" s="129"/>
      <c r="R54" s="129"/>
      <c r="S54" s="129"/>
      <c r="T54" s="177" t="s">
        <v>362</v>
      </c>
    </row>
    <row r="55" spans="1:20" s="16" customFormat="1" ht="88.5" customHeight="1" thickBot="1">
      <c r="A55" s="308"/>
      <c r="B55" s="90" t="s">
        <v>17</v>
      </c>
      <c r="C55" s="162"/>
      <c r="D55" s="91"/>
      <c r="E55" s="91"/>
      <c r="F55" s="91"/>
      <c r="G55" s="170"/>
      <c r="H55" s="133"/>
      <c r="I55" s="133"/>
      <c r="J55" s="133"/>
      <c r="K55" s="133"/>
      <c r="L55" s="133"/>
      <c r="M55" s="133"/>
      <c r="N55" s="133"/>
      <c r="O55" s="133"/>
      <c r="P55" s="133"/>
      <c r="Q55" s="133"/>
      <c r="R55" s="133"/>
      <c r="S55" s="133"/>
      <c r="T55" s="177" t="s">
        <v>364</v>
      </c>
    </row>
    <row r="56" spans="1:20" s="16" customFormat="1" ht="88.5" customHeight="1" thickBot="1">
      <c r="A56" s="306" t="s">
        <v>67</v>
      </c>
      <c r="B56" s="87">
        <v>10</v>
      </c>
      <c r="C56" s="87"/>
      <c r="D56" s="76"/>
      <c r="E56" s="76"/>
      <c r="F56" s="76"/>
      <c r="G56" s="165"/>
      <c r="H56" s="129"/>
      <c r="I56" s="129"/>
      <c r="J56" s="129"/>
      <c r="K56" s="129"/>
      <c r="L56" s="129"/>
      <c r="M56" s="129"/>
      <c r="N56" s="129"/>
      <c r="O56" s="129"/>
      <c r="P56" s="129"/>
      <c r="Q56" s="129"/>
      <c r="R56" s="129"/>
      <c r="S56" s="129"/>
      <c r="T56" s="177" t="s">
        <v>360</v>
      </c>
    </row>
    <row r="57" spans="1:20" s="16" customFormat="1" ht="88.5" customHeight="1" thickBot="1">
      <c r="A57" s="307"/>
      <c r="B57" s="87">
        <v>11</v>
      </c>
      <c r="C57" s="87"/>
      <c r="D57" s="76"/>
      <c r="E57" s="76"/>
      <c r="F57" s="76"/>
      <c r="G57" s="165"/>
      <c r="H57" s="129"/>
      <c r="I57" s="129"/>
      <c r="J57" s="129"/>
      <c r="K57" s="129"/>
      <c r="L57" s="129"/>
      <c r="M57" s="129"/>
      <c r="N57" s="129"/>
      <c r="O57" s="129"/>
      <c r="P57" s="129"/>
      <c r="Q57" s="129"/>
      <c r="R57" s="129"/>
      <c r="S57" s="129"/>
      <c r="T57" s="177" t="s">
        <v>365</v>
      </c>
    </row>
    <row r="58" spans="1:20" s="16" customFormat="1" ht="88.5" customHeight="1" thickBot="1">
      <c r="A58" s="307"/>
      <c r="B58" s="87">
        <v>12</v>
      </c>
      <c r="C58" s="87"/>
      <c r="D58" s="76"/>
      <c r="E58" s="76"/>
      <c r="F58" s="76"/>
      <c r="G58" s="165"/>
      <c r="H58" s="129"/>
      <c r="I58" s="129"/>
      <c r="J58" s="129"/>
      <c r="K58" s="129"/>
      <c r="L58" s="129"/>
      <c r="M58" s="129"/>
      <c r="N58" s="129"/>
      <c r="O58" s="129"/>
      <c r="P58" s="129"/>
      <c r="Q58" s="129"/>
      <c r="R58" s="129"/>
      <c r="S58" s="129"/>
      <c r="T58" s="177" t="s">
        <v>366</v>
      </c>
    </row>
    <row r="59" spans="1:20" s="16" customFormat="1" ht="88.5" customHeight="1" thickBot="1">
      <c r="A59" s="307"/>
      <c r="B59" s="87">
        <v>13</v>
      </c>
      <c r="C59" s="87"/>
      <c r="D59" s="76"/>
      <c r="E59" s="76"/>
      <c r="F59" s="76"/>
      <c r="G59" s="165"/>
      <c r="H59" s="129"/>
      <c r="I59" s="129"/>
      <c r="J59" s="129"/>
      <c r="K59" s="129"/>
      <c r="L59" s="129"/>
      <c r="M59" s="129"/>
      <c r="N59" s="129"/>
      <c r="O59" s="129"/>
      <c r="P59" s="129"/>
      <c r="Q59" s="129"/>
      <c r="R59" s="129"/>
      <c r="S59" s="129"/>
      <c r="T59" s="177" t="s">
        <v>357</v>
      </c>
    </row>
    <row r="60" spans="1:20" s="16" customFormat="1" ht="88.5" customHeight="1" thickBot="1">
      <c r="A60" s="308"/>
      <c r="B60" s="90" t="s">
        <v>17</v>
      </c>
      <c r="C60" s="162"/>
      <c r="D60" s="91"/>
      <c r="E60" s="91"/>
      <c r="F60" s="91"/>
      <c r="G60" s="170"/>
      <c r="H60" s="133"/>
      <c r="I60" s="133"/>
      <c r="J60" s="133"/>
      <c r="K60" s="133"/>
      <c r="L60" s="133"/>
      <c r="M60" s="133"/>
      <c r="N60" s="133"/>
      <c r="O60" s="133"/>
      <c r="P60" s="133"/>
      <c r="Q60" s="133"/>
      <c r="R60" s="133"/>
      <c r="S60" s="133"/>
      <c r="T60" s="177" t="s">
        <v>362</v>
      </c>
    </row>
    <row r="61" spans="1:20" s="16" customFormat="1" ht="88.5" customHeight="1" thickBot="1">
      <c r="A61" s="306" t="s">
        <v>72</v>
      </c>
      <c r="B61" s="87">
        <v>14</v>
      </c>
      <c r="C61" s="87"/>
      <c r="D61" s="76"/>
      <c r="E61" s="76"/>
      <c r="F61" s="76"/>
      <c r="G61" s="165"/>
      <c r="H61" s="129"/>
      <c r="I61" s="129"/>
      <c r="J61" s="129"/>
      <c r="K61" s="129"/>
      <c r="L61" s="129"/>
      <c r="M61" s="129"/>
      <c r="N61" s="129"/>
      <c r="O61" s="129"/>
      <c r="P61" s="129"/>
      <c r="Q61" s="129"/>
      <c r="R61" s="129"/>
      <c r="S61" s="129"/>
      <c r="T61" s="177" t="s">
        <v>364</v>
      </c>
    </row>
    <row r="62" spans="1:20" s="16" customFormat="1" ht="88.5" customHeight="1" thickBot="1">
      <c r="A62" s="307"/>
      <c r="B62" s="87">
        <v>15</v>
      </c>
      <c r="C62" s="87"/>
      <c r="D62" s="76"/>
      <c r="E62" s="76"/>
      <c r="F62" s="76"/>
      <c r="G62" s="165"/>
      <c r="H62" s="129"/>
      <c r="I62" s="129"/>
      <c r="J62" s="129"/>
      <c r="K62" s="129"/>
      <c r="L62" s="129"/>
      <c r="M62" s="129"/>
      <c r="N62" s="129"/>
      <c r="O62" s="129"/>
      <c r="P62" s="129"/>
      <c r="Q62" s="129"/>
      <c r="R62" s="129"/>
      <c r="S62" s="129"/>
      <c r="T62" s="177"/>
    </row>
    <row r="63" spans="1:20" s="16" customFormat="1" ht="88.5" customHeight="1" thickBot="1">
      <c r="A63" s="307"/>
      <c r="B63" s="87">
        <v>16</v>
      </c>
      <c r="C63" s="87"/>
      <c r="D63" s="76"/>
      <c r="E63" s="76"/>
      <c r="F63" s="76"/>
      <c r="G63" s="165"/>
      <c r="H63" s="129"/>
      <c r="I63" s="129"/>
      <c r="J63" s="129"/>
      <c r="K63" s="129"/>
      <c r="L63" s="129"/>
      <c r="M63" s="129"/>
      <c r="N63" s="129"/>
      <c r="O63" s="129"/>
      <c r="P63" s="129"/>
      <c r="Q63" s="129"/>
      <c r="R63" s="129"/>
      <c r="S63" s="129"/>
      <c r="T63" s="177"/>
    </row>
    <row r="64" spans="1:20" s="16" customFormat="1" ht="88.5" customHeight="1" thickBot="1">
      <c r="A64" s="307"/>
      <c r="B64" s="87">
        <v>17</v>
      </c>
      <c r="C64" s="87"/>
      <c r="D64" s="76"/>
      <c r="E64" s="76"/>
      <c r="F64" s="76"/>
      <c r="G64" s="165"/>
      <c r="H64" s="129"/>
      <c r="I64" s="129"/>
      <c r="J64" s="129"/>
      <c r="K64" s="129"/>
      <c r="L64" s="129"/>
      <c r="M64" s="129"/>
      <c r="N64" s="129"/>
      <c r="O64" s="129"/>
      <c r="P64" s="129"/>
      <c r="Q64" s="129"/>
      <c r="R64" s="129"/>
      <c r="S64" s="129"/>
      <c r="T64" s="177"/>
    </row>
    <row r="65" spans="1:20" s="16" customFormat="1" ht="88.5" customHeight="1" thickBot="1">
      <c r="A65" s="307"/>
      <c r="B65" s="87">
        <v>18</v>
      </c>
      <c r="C65" s="87"/>
      <c r="D65" s="76"/>
      <c r="E65" s="76"/>
      <c r="F65" s="76"/>
      <c r="G65" s="165"/>
      <c r="H65" s="129"/>
      <c r="I65" s="129"/>
      <c r="J65" s="129"/>
      <c r="K65" s="129"/>
      <c r="L65" s="129"/>
      <c r="M65" s="129"/>
      <c r="N65" s="129"/>
      <c r="O65" s="129"/>
      <c r="P65" s="129"/>
      <c r="Q65" s="129"/>
      <c r="R65" s="129"/>
      <c r="S65" s="129"/>
      <c r="T65" s="177"/>
    </row>
    <row r="66" spans="1:20" s="16" customFormat="1" ht="88.5" customHeight="1" thickBot="1">
      <c r="A66" s="307"/>
      <c r="B66" s="87">
        <v>19</v>
      </c>
      <c r="C66" s="87"/>
      <c r="D66" s="76"/>
      <c r="E66" s="76"/>
      <c r="F66" s="76"/>
      <c r="G66" s="165"/>
      <c r="H66" s="129"/>
      <c r="I66" s="129"/>
      <c r="J66" s="129"/>
      <c r="K66" s="129"/>
      <c r="L66" s="129"/>
      <c r="M66" s="129"/>
      <c r="N66" s="129"/>
      <c r="O66" s="129"/>
      <c r="P66" s="129"/>
      <c r="Q66" s="129"/>
      <c r="R66" s="129"/>
      <c r="S66" s="129"/>
      <c r="T66" s="177"/>
    </row>
    <row r="67" spans="1:20" s="16" customFormat="1" ht="88.5" customHeight="1" thickBot="1">
      <c r="A67" s="308"/>
      <c r="B67" s="90" t="s">
        <v>17</v>
      </c>
      <c r="C67" s="162"/>
      <c r="D67" s="91"/>
      <c r="E67" s="91"/>
      <c r="F67" s="91"/>
      <c r="G67" s="170"/>
      <c r="H67" s="133"/>
      <c r="I67" s="133"/>
      <c r="J67" s="133"/>
      <c r="K67" s="133"/>
      <c r="L67" s="133"/>
      <c r="M67" s="133"/>
      <c r="N67" s="133"/>
      <c r="O67" s="133"/>
      <c r="P67" s="133"/>
      <c r="Q67" s="133"/>
      <c r="R67" s="133"/>
      <c r="S67" s="133"/>
      <c r="T67" s="177"/>
    </row>
    <row r="68" spans="1:20" s="16" customFormat="1" ht="36.75" customHeight="1" thickBot="1">
      <c r="A68" s="326" t="s">
        <v>53</v>
      </c>
      <c r="B68" s="327"/>
      <c r="C68" s="108"/>
      <c r="D68" s="109"/>
      <c r="E68" s="109"/>
      <c r="F68" s="109"/>
      <c r="G68" s="166"/>
      <c r="H68" s="367"/>
      <c r="I68" s="130"/>
      <c r="J68" s="130"/>
      <c r="K68" s="130"/>
      <c r="L68" s="130"/>
      <c r="M68" s="130"/>
      <c r="N68" s="130"/>
      <c r="O68" s="130"/>
      <c r="P68" s="130"/>
      <c r="Q68" s="130"/>
      <c r="R68" s="130"/>
      <c r="S68" s="130"/>
      <c r="T68" s="177"/>
    </row>
    <row r="69" spans="1:20" s="16" customFormat="1" ht="88.5" hidden="1" customHeight="1" thickBot="1">
      <c r="A69" s="329"/>
      <c r="B69" s="330"/>
      <c r="C69" s="110"/>
      <c r="D69" s="20"/>
      <c r="E69" s="20"/>
      <c r="F69" s="20"/>
      <c r="G69" s="167"/>
      <c r="H69" s="367"/>
      <c r="I69" s="130"/>
      <c r="J69" s="130"/>
      <c r="K69" s="130"/>
      <c r="L69" s="130"/>
      <c r="M69" s="130"/>
      <c r="N69" s="130"/>
      <c r="O69" s="130"/>
      <c r="P69" s="130"/>
      <c r="Q69" s="130"/>
      <c r="R69" s="130"/>
      <c r="S69" s="130"/>
      <c r="T69" s="178"/>
    </row>
    <row r="70" spans="1:20" thickBot="1">
      <c r="A70" s="306" t="s">
        <v>79</v>
      </c>
      <c r="B70" s="87">
        <v>1</v>
      </c>
      <c r="C70" s="87"/>
      <c r="D70" s="76"/>
      <c r="E70" s="76"/>
      <c r="F70" s="76"/>
      <c r="G70" s="165"/>
      <c r="H70" s="129"/>
      <c r="I70" s="129"/>
      <c r="J70" s="129"/>
      <c r="K70" s="129"/>
      <c r="L70" s="129"/>
      <c r="M70" s="129"/>
      <c r="N70" s="129"/>
      <c r="O70" s="129"/>
      <c r="P70" s="129"/>
      <c r="Q70" s="129"/>
      <c r="R70" s="129"/>
      <c r="S70" s="129"/>
      <c r="T70" s="179" t="s">
        <v>354</v>
      </c>
    </row>
    <row r="71" spans="1:20" thickBot="1">
      <c r="A71" s="307"/>
      <c r="B71" s="87">
        <v>2</v>
      </c>
      <c r="C71" s="87"/>
      <c r="D71" s="76"/>
      <c r="E71" s="76"/>
      <c r="F71" s="76"/>
      <c r="G71" s="165"/>
      <c r="H71" s="129"/>
      <c r="I71" s="129"/>
      <c r="J71" s="129"/>
      <c r="K71" s="129"/>
      <c r="L71" s="129"/>
      <c r="M71" s="129"/>
      <c r="N71" s="129"/>
      <c r="O71" s="129"/>
      <c r="P71" s="129"/>
      <c r="Q71" s="129"/>
      <c r="R71" s="129"/>
      <c r="S71" s="129"/>
      <c r="T71" s="179" t="s">
        <v>355</v>
      </c>
    </row>
    <row r="72" spans="1:20" thickBot="1">
      <c r="A72" s="307"/>
      <c r="B72" s="87">
        <v>3</v>
      </c>
      <c r="C72" s="87"/>
      <c r="D72" s="76"/>
      <c r="E72" s="76"/>
      <c r="F72" s="76"/>
      <c r="G72" s="165"/>
      <c r="H72" s="129"/>
      <c r="I72" s="129"/>
      <c r="J72" s="129"/>
      <c r="K72" s="129"/>
      <c r="L72" s="129"/>
      <c r="M72" s="129"/>
      <c r="N72" s="129"/>
      <c r="O72" s="129"/>
      <c r="P72" s="129"/>
      <c r="Q72" s="129"/>
      <c r="R72" s="129"/>
      <c r="S72" s="129"/>
      <c r="T72" s="179" t="s">
        <v>232</v>
      </c>
    </row>
    <row r="73" spans="1:20" ht="26.25" customHeight="1" thickBot="1">
      <c r="A73" s="308"/>
      <c r="B73" s="90" t="s">
        <v>17</v>
      </c>
      <c r="C73" s="162"/>
      <c r="D73" s="91"/>
      <c r="E73" s="91"/>
      <c r="F73" s="91"/>
      <c r="G73" s="170"/>
      <c r="H73" s="133"/>
      <c r="I73" s="133"/>
      <c r="J73" s="133"/>
      <c r="K73" s="133"/>
      <c r="L73" s="133"/>
      <c r="M73" s="133"/>
      <c r="N73" s="133"/>
      <c r="O73" s="133"/>
      <c r="P73" s="133"/>
      <c r="Q73" s="133"/>
      <c r="R73" s="133"/>
      <c r="S73" s="133"/>
      <c r="T73" s="179" t="s">
        <v>356</v>
      </c>
    </row>
    <row r="74" spans="1:20" thickBot="1">
      <c r="A74" s="306" t="s">
        <v>83</v>
      </c>
      <c r="B74" s="87">
        <v>4</v>
      </c>
      <c r="C74" s="87"/>
      <c r="D74" s="76"/>
      <c r="E74" s="76"/>
      <c r="F74" s="76"/>
      <c r="G74" s="165"/>
      <c r="H74" s="129"/>
      <c r="I74" s="129"/>
      <c r="J74" s="129"/>
      <c r="K74" s="129"/>
      <c r="L74" s="129"/>
      <c r="M74" s="129"/>
      <c r="N74" s="129"/>
      <c r="O74" s="129"/>
      <c r="P74" s="129"/>
      <c r="Q74" s="129"/>
      <c r="R74" s="129"/>
      <c r="S74" s="129"/>
      <c r="T74" s="179" t="s">
        <v>357</v>
      </c>
    </row>
    <row r="75" spans="1:20" thickBot="1">
      <c r="A75" s="307"/>
      <c r="B75" s="87">
        <v>5</v>
      </c>
      <c r="C75" s="87"/>
      <c r="D75" s="76"/>
      <c r="E75" s="76"/>
      <c r="F75" s="76"/>
      <c r="G75" s="165"/>
      <c r="H75" s="129"/>
      <c r="I75" s="129"/>
      <c r="J75" s="129"/>
      <c r="K75" s="129"/>
      <c r="L75" s="129"/>
      <c r="M75" s="129"/>
      <c r="N75" s="129"/>
      <c r="O75" s="129"/>
      <c r="P75" s="129"/>
      <c r="Q75" s="129"/>
      <c r="R75" s="129"/>
      <c r="S75" s="129"/>
      <c r="T75" s="179" t="s">
        <v>358</v>
      </c>
    </row>
    <row r="76" spans="1:20" thickBot="1">
      <c r="A76" s="307"/>
      <c r="B76" s="87">
        <v>6</v>
      </c>
      <c r="C76" s="87"/>
      <c r="D76" s="76"/>
      <c r="E76" s="76"/>
      <c r="F76" s="76"/>
      <c r="G76" s="165"/>
      <c r="H76" s="129"/>
      <c r="I76" s="129"/>
      <c r="J76" s="129"/>
      <c r="K76" s="129"/>
      <c r="L76" s="129"/>
      <c r="M76" s="129"/>
      <c r="N76" s="129"/>
      <c r="O76" s="129"/>
      <c r="P76" s="129"/>
      <c r="Q76" s="129"/>
      <c r="R76" s="129"/>
      <c r="S76" s="129"/>
      <c r="T76" s="179" t="s">
        <v>359</v>
      </c>
    </row>
    <row r="77" spans="1:20" thickBot="1">
      <c r="A77" s="307"/>
      <c r="B77" s="87">
        <v>7</v>
      </c>
      <c r="C77" s="87"/>
      <c r="D77" s="76"/>
      <c r="E77" s="76"/>
      <c r="F77" s="76"/>
      <c r="G77" s="165"/>
      <c r="H77" s="129"/>
      <c r="I77" s="129"/>
      <c r="J77" s="129"/>
      <c r="K77" s="129"/>
      <c r="L77" s="129"/>
      <c r="M77" s="129"/>
      <c r="N77" s="129"/>
      <c r="O77" s="129"/>
      <c r="P77" s="129"/>
      <c r="Q77" s="129"/>
      <c r="R77" s="129"/>
      <c r="S77" s="129"/>
      <c r="T77" s="179"/>
    </row>
    <row r="78" spans="1:20" thickBot="1">
      <c r="A78" s="307"/>
      <c r="B78" s="87">
        <v>8</v>
      </c>
      <c r="C78" s="87"/>
      <c r="D78" s="76"/>
      <c r="E78" s="76"/>
      <c r="F78" s="76"/>
      <c r="G78" s="165"/>
      <c r="H78" s="129"/>
      <c r="I78" s="129"/>
      <c r="J78" s="129"/>
      <c r="K78" s="129"/>
      <c r="L78" s="129"/>
      <c r="M78" s="129"/>
      <c r="N78" s="129"/>
      <c r="O78" s="129"/>
      <c r="P78" s="129"/>
      <c r="Q78" s="129"/>
      <c r="R78" s="129"/>
      <c r="S78" s="129"/>
      <c r="T78" s="179"/>
    </row>
    <row r="79" spans="1:20" thickBot="1">
      <c r="A79" s="307"/>
      <c r="B79" s="87">
        <v>9</v>
      </c>
      <c r="C79" s="87"/>
      <c r="D79" s="76"/>
      <c r="E79" s="76"/>
      <c r="F79" s="76"/>
      <c r="G79" s="165"/>
      <c r="H79" s="129"/>
      <c r="I79" s="129"/>
      <c r="J79" s="129"/>
      <c r="K79" s="129"/>
      <c r="L79" s="129"/>
      <c r="M79" s="129"/>
      <c r="N79" s="129"/>
      <c r="O79" s="129"/>
      <c r="P79" s="129"/>
      <c r="Q79" s="129"/>
      <c r="R79" s="129"/>
      <c r="S79" s="129"/>
      <c r="T79" s="179" t="s">
        <v>364</v>
      </c>
    </row>
    <row r="80" spans="1:20" thickBot="1">
      <c r="A80" s="307"/>
      <c r="B80" s="87">
        <v>10</v>
      </c>
      <c r="C80" s="87"/>
      <c r="D80" s="76"/>
      <c r="E80" s="76"/>
      <c r="F80" s="76"/>
      <c r="G80" s="165"/>
      <c r="H80" s="129"/>
      <c r="I80" s="129"/>
      <c r="J80" s="129"/>
      <c r="K80" s="129"/>
      <c r="L80" s="129"/>
      <c r="M80" s="129"/>
      <c r="N80" s="129"/>
      <c r="O80" s="129"/>
      <c r="P80" s="129"/>
      <c r="Q80" s="129"/>
      <c r="R80" s="129"/>
      <c r="S80" s="129"/>
      <c r="T80" s="179" t="s">
        <v>360</v>
      </c>
    </row>
    <row r="81" spans="1:20" ht="26.25" customHeight="1" thickBot="1">
      <c r="A81" s="308"/>
      <c r="B81" s="90" t="s">
        <v>17</v>
      </c>
      <c r="C81" s="162"/>
      <c r="D81" s="91"/>
      <c r="E81" s="91"/>
      <c r="F81" s="91"/>
      <c r="G81" s="170"/>
      <c r="H81" s="133"/>
      <c r="I81" s="133"/>
      <c r="J81" s="133"/>
      <c r="K81" s="133"/>
      <c r="L81" s="133"/>
      <c r="M81" s="133"/>
      <c r="N81" s="133"/>
      <c r="O81" s="133"/>
      <c r="P81" s="133"/>
      <c r="Q81" s="133"/>
      <c r="R81" s="133"/>
      <c r="S81" s="133"/>
      <c r="T81" s="179" t="s">
        <v>356</v>
      </c>
    </row>
    <row r="82" spans="1:20" thickBot="1">
      <c r="A82" s="306" t="s">
        <v>91</v>
      </c>
      <c r="B82" s="87">
        <v>11</v>
      </c>
      <c r="C82" s="87"/>
      <c r="D82" s="76"/>
      <c r="E82" s="76"/>
      <c r="F82" s="76"/>
      <c r="G82" s="165"/>
      <c r="H82" s="129"/>
      <c r="I82" s="129"/>
      <c r="J82" s="129"/>
      <c r="K82" s="129"/>
      <c r="L82" s="129"/>
      <c r="M82" s="129"/>
      <c r="N82" s="129"/>
      <c r="O82" s="129"/>
      <c r="P82" s="129"/>
      <c r="Q82" s="129"/>
      <c r="R82" s="129"/>
      <c r="S82" s="129"/>
      <c r="T82" s="179" t="s">
        <v>363</v>
      </c>
    </row>
    <row r="83" spans="1:20" thickBot="1">
      <c r="A83" s="307"/>
      <c r="B83" s="87">
        <v>12</v>
      </c>
      <c r="C83" s="87"/>
      <c r="D83" s="76"/>
      <c r="E83" s="76"/>
      <c r="F83" s="76"/>
      <c r="G83" s="165"/>
      <c r="H83" s="129"/>
      <c r="I83" s="129"/>
      <c r="J83" s="129"/>
      <c r="K83" s="129"/>
      <c r="L83" s="129"/>
      <c r="M83" s="129"/>
      <c r="N83" s="129"/>
      <c r="O83" s="129"/>
      <c r="P83" s="129"/>
      <c r="Q83" s="129"/>
      <c r="R83" s="129"/>
      <c r="S83" s="129"/>
      <c r="T83" s="179" t="s">
        <v>364</v>
      </c>
    </row>
    <row r="84" spans="1:20" ht="26.25" customHeight="1" thickBot="1">
      <c r="A84" s="308"/>
      <c r="B84" s="90" t="s">
        <v>17</v>
      </c>
      <c r="C84" s="162"/>
      <c r="D84" s="91"/>
      <c r="E84" s="91"/>
      <c r="F84" s="91"/>
      <c r="G84" s="170"/>
      <c r="H84" s="133"/>
      <c r="I84" s="133"/>
      <c r="J84" s="133"/>
      <c r="K84" s="133"/>
      <c r="L84" s="133"/>
      <c r="M84" s="133"/>
      <c r="N84" s="133"/>
      <c r="O84" s="133"/>
      <c r="P84" s="133"/>
      <c r="Q84" s="133"/>
      <c r="R84" s="133"/>
      <c r="S84" s="133"/>
      <c r="T84" s="179"/>
    </row>
    <row r="85" spans="1:20" thickBot="1">
      <c r="A85" s="306" t="s">
        <v>94</v>
      </c>
      <c r="B85" s="87">
        <v>13</v>
      </c>
      <c r="C85" s="87"/>
      <c r="D85" s="76"/>
      <c r="E85" s="76"/>
      <c r="F85" s="76"/>
      <c r="G85" s="165"/>
      <c r="H85" s="129"/>
      <c r="I85" s="129"/>
      <c r="J85" s="129"/>
      <c r="K85" s="129"/>
      <c r="L85" s="129"/>
      <c r="M85" s="129"/>
      <c r="N85" s="129"/>
      <c r="O85" s="129"/>
      <c r="P85" s="129"/>
      <c r="Q85" s="129"/>
      <c r="R85" s="129"/>
      <c r="S85" s="129"/>
      <c r="T85" s="179" t="s">
        <v>367</v>
      </c>
    </row>
    <row r="86" spans="1:20" thickBot="1">
      <c r="A86" s="307"/>
      <c r="B86" s="87">
        <v>14</v>
      </c>
      <c r="C86" s="87"/>
      <c r="D86" s="76"/>
      <c r="E86" s="76"/>
      <c r="F86" s="76"/>
      <c r="G86" s="165"/>
      <c r="H86" s="129"/>
      <c r="I86" s="129"/>
      <c r="J86" s="129"/>
      <c r="K86" s="129"/>
      <c r="L86" s="129"/>
      <c r="M86" s="129"/>
      <c r="N86" s="129"/>
      <c r="O86" s="129"/>
      <c r="P86" s="129"/>
      <c r="Q86" s="129"/>
      <c r="R86" s="129"/>
      <c r="S86" s="129"/>
      <c r="T86" s="179" t="s">
        <v>357</v>
      </c>
    </row>
    <row r="87" spans="1:20" thickBot="1">
      <c r="A87" s="307"/>
      <c r="B87" s="87">
        <v>15</v>
      </c>
      <c r="C87" s="87"/>
      <c r="D87" s="76"/>
      <c r="E87" s="76"/>
      <c r="F87" s="76"/>
      <c r="G87" s="165"/>
      <c r="H87" s="129"/>
      <c r="I87" s="129"/>
      <c r="J87" s="129"/>
      <c r="K87" s="129"/>
      <c r="L87" s="129"/>
      <c r="M87" s="129"/>
      <c r="N87" s="129"/>
      <c r="O87" s="129"/>
      <c r="P87" s="129"/>
      <c r="Q87" s="129"/>
      <c r="R87" s="129"/>
      <c r="S87" s="129"/>
      <c r="T87" s="179" t="s">
        <v>359</v>
      </c>
    </row>
    <row r="88" spans="1:20" s="16" customFormat="1" ht="45" customHeight="1" thickBot="1">
      <c r="A88" s="307"/>
      <c r="B88" s="87">
        <v>16</v>
      </c>
      <c r="C88" s="87"/>
      <c r="D88" s="76"/>
      <c r="E88" s="76"/>
      <c r="F88" s="76"/>
      <c r="G88" s="165"/>
      <c r="H88" s="134"/>
      <c r="I88" s="134"/>
      <c r="J88" s="134"/>
      <c r="K88" s="134"/>
      <c r="L88" s="134"/>
      <c r="M88" s="134"/>
      <c r="N88" s="134"/>
      <c r="O88" s="134"/>
      <c r="P88" s="134"/>
      <c r="Q88" s="134"/>
      <c r="R88" s="134"/>
      <c r="S88" s="134"/>
      <c r="T88" s="180" t="s">
        <v>364</v>
      </c>
    </row>
    <row r="89" spans="1:20" thickBot="1">
      <c r="A89" s="307"/>
      <c r="B89" s="87">
        <v>17</v>
      </c>
      <c r="C89" s="87"/>
      <c r="D89" s="76"/>
      <c r="E89" s="76"/>
      <c r="F89" s="76"/>
      <c r="G89" s="165"/>
      <c r="H89" s="129"/>
      <c r="I89" s="129"/>
      <c r="J89" s="129"/>
      <c r="K89" s="129"/>
      <c r="L89" s="129"/>
      <c r="M89" s="129"/>
      <c r="N89" s="129"/>
      <c r="O89" s="129"/>
      <c r="P89" s="129"/>
      <c r="Q89" s="129"/>
      <c r="R89" s="129"/>
      <c r="S89" s="129"/>
      <c r="T89" s="179" t="s">
        <v>359</v>
      </c>
    </row>
    <row r="90" spans="1:20" thickBot="1">
      <c r="A90" s="307"/>
      <c r="B90" s="87">
        <v>18</v>
      </c>
      <c r="C90" s="87"/>
      <c r="D90" s="76"/>
      <c r="E90" s="76"/>
      <c r="F90" s="76"/>
      <c r="G90" s="165"/>
      <c r="H90" s="129"/>
      <c r="I90" s="129"/>
      <c r="J90" s="129"/>
      <c r="K90" s="129"/>
      <c r="L90" s="129"/>
      <c r="M90" s="129"/>
      <c r="N90" s="129"/>
      <c r="O90" s="129"/>
      <c r="P90" s="129"/>
      <c r="Q90" s="129"/>
      <c r="R90" s="129"/>
      <c r="S90" s="129"/>
      <c r="T90" s="179" t="s">
        <v>362</v>
      </c>
    </row>
    <row r="91" spans="1:20" thickBot="1">
      <c r="A91" s="307"/>
      <c r="B91" s="87">
        <v>19</v>
      </c>
      <c r="C91" s="87"/>
      <c r="D91" s="76"/>
      <c r="E91" s="76"/>
      <c r="F91" s="76"/>
      <c r="G91" s="165"/>
      <c r="H91" s="129"/>
      <c r="I91" s="129"/>
      <c r="J91" s="129"/>
      <c r="K91" s="129"/>
      <c r="L91" s="129"/>
      <c r="M91" s="129"/>
      <c r="N91" s="129"/>
      <c r="O91" s="129"/>
      <c r="P91" s="129"/>
      <c r="Q91" s="129"/>
      <c r="R91" s="129"/>
      <c r="S91" s="129"/>
      <c r="T91" s="179" t="s">
        <v>357</v>
      </c>
    </row>
    <row r="92" spans="1:20" thickBot="1">
      <c r="A92" s="307"/>
      <c r="B92" s="87">
        <v>20</v>
      </c>
      <c r="C92" s="87"/>
      <c r="D92" s="76"/>
      <c r="E92" s="76"/>
      <c r="F92" s="76"/>
      <c r="G92" s="165"/>
      <c r="H92" s="129"/>
      <c r="I92" s="129"/>
      <c r="J92" s="129"/>
      <c r="K92" s="129"/>
      <c r="L92" s="129"/>
      <c r="M92" s="129"/>
      <c r="N92" s="129"/>
      <c r="O92" s="129"/>
      <c r="P92" s="129"/>
      <c r="Q92" s="129"/>
      <c r="R92" s="129"/>
      <c r="S92" s="129"/>
      <c r="T92" s="179" t="s">
        <v>355</v>
      </c>
    </row>
    <row r="93" spans="1:20" thickBot="1">
      <c r="A93" s="307"/>
      <c r="B93" s="87">
        <v>21</v>
      </c>
      <c r="C93" s="87"/>
      <c r="D93" s="76"/>
      <c r="E93" s="76"/>
      <c r="F93" s="76"/>
      <c r="G93" s="165"/>
      <c r="H93" s="129"/>
      <c r="I93" s="129"/>
      <c r="J93" s="129"/>
      <c r="K93" s="129"/>
      <c r="L93" s="129"/>
      <c r="M93" s="129"/>
      <c r="N93" s="129"/>
      <c r="O93" s="129"/>
      <c r="P93" s="129"/>
      <c r="Q93" s="129"/>
      <c r="R93" s="129"/>
      <c r="S93" s="129"/>
      <c r="T93" s="179" t="s">
        <v>361</v>
      </c>
    </row>
    <row r="94" spans="1:20" thickBot="1">
      <c r="A94" s="307"/>
      <c r="B94" s="87">
        <v>22</v>
      </c>
      <c r="C94" s="87"/>
      <c r="D94" s="76"/>
      <c r="E94" s="76"/>
      <c r="F94" s="76"/>
      <c r="G94" s="165"/>
      <c r="H94" s="129"/>
      <c r="I94" s="129"/>
      <c r="J94" s="129"/>
      <c r="K94" s="129"/>
      <c r="L94" s="129"/>
      <c r="M94" s="129"/>
      <c r="N94" s="129"/>
      <c r="O94" s="129"/>
      <c r="P94" s="129"/>
      <c r="Q94" s="129"/>
      <c r="R94" s="129"/>
      <c r="S94" s="129"/>
      <c r="T94" s="179" t="s">
        <v>364</v>
      </c>
    </row>
    <row r="95" spans="1:20" ht="26.25" customHeight="1" thickBot="1">
      <c r="A95" s="308"/>
      <c r="B95" s="90" t="s">
        <v>17</v>
      </c>
      <c r="C95" s="162"/>
      <c r="D95" s="91"/>
      <c r="E95" s="91"/>
      <c r="F95" s="91"/>
      <c r="G95" s="171"/>
      <c r="H95" s="133"/>
      <c r="I95" s="133"/>
      <c r="J95" s="133"/>
      <c r="K95" s="133"/>
      <c r="L95" s="133"/>
      <c r="M95" s="133"/>
      <c r="N95" s="133"/>
      <c r="O95" s="133"/>
      <c r="P95" s="133"/>
      <c r="Q95" s="133"/>
      <c r="R95" s="133"/>
      <c r="S95" s="133"/>
      <c r="T95" s="179"/>
    </row>
    <row r="96" spans="1:20" thickBot="1">
      <c r="A96" s="306" t="s">
        <v>105</v>
      </c>
      <c r="B96" s="87">
        <v>23</v>
      </c>
      <c r="C96" s="87"/>
      <c r="D96" s="76"/>
      <c r="E96" s="76"/>
      <c r="F96" s="76"/>
      <c r="G96" s="165"/>
      <c r="H96" s="135"/>
      <c r="I96" s="135"/>
      <c r="J96" s="135"/>
      <c r="K96" s="135"/>
      <c r="L96" s="135"/>
      <c r="M96" s="135"/>
      <c r="N96" s="135"/>
      <c r="O96" s="135"/>
      <c r="P96" s="135"/>
      <c r="Q96" s="135"/>
      <c r="R96" s="135"/>
      <c r="S96" s="135"/>
      <c r="T96" s="179"/>
    </row>
    <row r="97" spans="1:20" thickBot="1">
      <c r="A97" s="307"/>
      <c r="B97" s="87">
        <v>24</v>
      </c>
      <c r="C97" s="87"/>
      <c r="D97" s="76"/>
      <c r="E97" s="76"/>
      <c r="F97" s="76"/>
      <c r="G97" s="165"/>
      <c r="H97" s="129"/>
      <c r="I97" s="129"/>
      <c r="J97" s="129"/>
      <c r="K97" s="129"/>
      <c r="L97" s="129"/>
      <c r="M97" s="129"/>
      <c r="N97" s="129"/>
      <c r="O97" s="129"/>
      <c r="P97" s="129"/>
      <c r="Q97" s="129"/>
      <c r="R97" s="129"/>
      <c r="S97" s="129"/>
      <c r="T97" s="179"/>
    </row>
    <row r="98" spans="1:20" thickBot="1">
      <c r="A98" s="307"/>
      <c r="B98" s="87">
        <v>25</v>
      </c>
      <c r="C98" s="87"/>
      <c r="D98" s="76"/>
      <c r="E98" s="76"/>
      <c r="F98" s="76"/>
      <c r="G98" s="165"/>
      <c r="H98" s="129"/>
      <c r="I98" s="129"/>
      <c r="J98" s="129"/>
      <c r="K98" s="129"/>
      <c r="L98" s="129"/>
      <c r="M98" s="129"/>
      <c r="N98" s="129"/>
      <c r="O98" s="129"/>
      <c r="P98" s="129"/>
      <c r="Q98" s="129"/>
      <c r="R98" s="129"/>
      <c r="S98" s="129"/>
      <c r="T98" s="179"/>
    </row>
    <row r="99" spans="1:20" thickBot="1">
      <c r="A99" s="307"/>
      <c r="B99" s="87">
        <v>26</v>
      </c>
      <c r="C99" s="87"/>
      <c r="D99" s="76"/>
      <c r="E99" s="76"/>
      <c r="F99" s="76"/>
      <c r="G99" s="165"/>
      <c r="H99" s="129"/>
      <c r="I99" s="129"/>
      <c r="J99" s="129"/>
      <c r="K99" s="129"/>
      <c r="L99" s="129"/>
      <c r="M99" s="129"/>
      <c r="N99" s="129"/>
      <c r="O99" s="129"/>
      <c r="P99" s="129"/>
      <c r="Q99" s="129"/>
      <c r="R99" s="129"/>
      <c r="S99" s="129"/>
      <c r="T99" s="179"/>
    </row>
    <row r="100" spans="1:20" ht="26.25" customHeight="1" thickBot="1">
      <c r="A100" s="308"/>
      <c r="B100" s="90" t="s">
        <v>17</v>
      </c>
      <c r="C100" s="162"/>
      <c r="D100" s="91"/>
      <c r="E100" s="91"/>
      <c r="F100" s="91"/>
      <c r="G100" s="171"/>
      <c r="H100" s="133"/>
      <c r="I100" s="133"/>
      <c r="J100" s="133"/>
      <c r="K100" s="133"/>
      <c r="L100" s="133"/>
      <c r="M100" s="133"/>
      <c r="N100" s="133"/>
      <c r="O100" s="133"/>
      <c r="P100" s="133"/>
      <c r="Q100" s="133"/>
      <c r="R100" s="133"/>
      <c r="S100" s="133"/>
      <c r="T100" s="179"/>
    </row>
    <row r="101" spans="1:20" ht="26.25" thickBot="1">
      <c r="A101" s="320" t="s">
        <v>53</v>
      </c>
      <c r="B101" s="321"/>
      <c r="C101" s="111"/>
      <c r="D101" s="112"/>
      <c r="E101" s="112"/>
      <c r="F101" s="112"/>
      <c r="G101" s="172"/>
      <c r="H101" s="368"/>
      <c r="I101" s="136"/>
      <c r="J101" s="136"/>
      <c r="K101" s="136"/>
      <c r="L101" s="136"/>
      <c r="M101" s="136"/>
      <c r="N101" s="136"/>
      <c r="O101" s="136"/>
      <c r="P101" s="136"/>
      <c r="Q101" s="136"/>
      <c r="R101" s="136"/>
      <c r="S101" s="136"/>
      <c r="T101" s="179"/>
    </row>
    <row r="102" spans="1:20" ht="26.25" thickBot="1">
      <c r="A102" s="323"/>
      <c r="B102" s="324"/>
      <c r="C102" s="114"/>
      <c r="D102" s="115"/>
      <c r="E102" s="115"/>
      <c r="F102" s="115"/>
      <c r="G102" s="172"/>
      <c r="H102" s="368"/>
      <c r="I102" s="136"/>
      <c r="J102" s="136"/>
      <c r="K102" s="136"/>
      <c r="L102" s="136"/>
      <c r="M102" s="136"/>
      <c r="N102" s="136"/>
      <c r="O102" s="136"/>
      <c r="P102" s="136"/>
      <c r="Q102" s="136"/>
      <c r="R102" s="136"/>
      <c r="S102" s="136"/>
      <c r="T102" s="179"/>
    </row>
    <row r="103" spans="1:20" thickBot="1">
      <c r="A103" s="303" t="s">
        <v>110</v>
      </c>
      <c r="B103" s="89">
        <v>1</v>
      </c>
      <c r="C103" s="89"/>
      <c r="D103" s="76"/>
      <c r="E103" s="76"/>
      <c r="F103" s="76"/>
      <c r="G103" s="165"/>
      <c r="H103" s="129"/>
      <c r="I103" s="129"/>
      <c r="J103" s="129"/>
      <c r="K103" s="129"/>
      <c r="L103" s="129"/>
      <c r="M103" s="129"/>
      <c r="N103" s="129"/>
      <c r="O103" s="129"/>
      <c r="P103" s="129"/>
      <c r="Q103" s="129"/>
      <c r="R103" s="129"/>
      <c r="S103" s="129"/>
      <c r="T103" s="174" t="s">
        <v>354</v>
      </c>
    </row>
    <row r="104" spans="1:20" thickBot="1">
      <c r="A104" s="304"/>
      <c r="B104" s="89">
        <v>2</v>
      </c>
      <c r="C104" s="89"/>
      <c r="D104" s="76"/>
      <c r="E104" s="76"/>
      <c r="F104" s="76"/>
      <c r="G104" s="165"/>
      <c r="H104" s="129"/>
      <c r="I104" s="129"/>
      <c r="J104" s="129"/>
      <c r="K104" s="129"/>
      <c r="L104" s="129"/>
      <c r="M104" s="129"/>
      <c r="N104" s="129"/>
      <c r="O104" s="129"/>
      <c r="P104" s="129"/>
      <c r="Q104" s="129"/>
      <c r="R104" s="129"/>
      <c r="S104" s="129"/>
      <c r="T104" s="174" t="s">
        <v>355</v>
      </c>
    </row>
    <row r="105" spans="1:20" thickBot="1">
      <c r="A105" s="304"/>
      <c r="B105" s="89">
        <v>3</v>
      </c>
      <c r="C105" s="89"/>
      <c r="D105" s="76"/>
      <c r="E105" s="76"/>
      <c r="F105" s="76"/>
      <c r="G105" s="165"/>
      <c r="H105" s="129"/>
      <c r="I105" s="129"/>
      <c r="J105" s="129"/>
      <c r="K105" s="129"/>
      <c r="L105" s="129"/>
      <c r="M105" s="129"/>
      <c r="N105" s="129"/>
      <c r="O105" s="129"/>
      <c r="P105" s="129"/>
      <c r="Q105" s="129"/>
      <c r="R105" s="129"/>
      <c r="S105" s="129"/>
      <c r="T105" s="174" t="s">
        <v>232</v>
      </c>
    </row>
    <row r="106" spans="1:20" thickBot="1">
      <c r="A106" s="304"/>
      <c r="B106" s="89">
        <v>4</v>
      </c>
      <c r="C106" s="89"/>
      <c r="D106" s="76"/>
      <c r="E106" s="76"/>
      <c r="F106" s="76"/>
      <c r="G106" s="165"/>
      <c r="H106" s="129"/>
      <c r="I106" s="129"/>
      <c r="J106" s="129"/>
      <c r="K106" s="129"/>
      <c r="L106" s="129"/>
      <c r="M106" s="129"/>
      <c r="N106" s="129"/>
      <c r="O106" s="129"/>
      <c r="P106" s="129"/>
      <c r="Q106" s="129"/>
      <c r="R106" s="129"/>
      <c r="S106" s="129"/>
      <c r="T106" s="174" t="s">
        <v>356</v>
      </c>
    </row>
    <row r="107" spans="1:20" ht="26.25" customHeight="1" thickBot="1">
      <c r="A107" s="305"/>
      <c r="B107" s="90" t="s">
        <v>17</v>
      </c>
      <c r="C107" s="162"/>
      <c r="D107" s="91"/>
      <c r="E107" s="91"/>
      <c r="F107" s="91"/>
      <c r="G107" s="170"/>
      <c r="H107" s="133"/>
      <c r="I107" s="133"/>
      <c r="J107" s="133"/>
      <c r="K107" s="133"/>
      <c r="L107" s="133"/>
      <c r="M107" s="133"/>
      <c r="N107" s="133"/>
      <c r="O107" s="133"/>
      <c r="P107" s="133"/>
      <c r="Q107" s="133"/>
      <c r="R107" s="133"/>
      <c r="S107" s="133"/>
      <c r="T107" s="174" t="s">
        <v>357</v>
      </c>
    </row>
    <row r="108" spans="1:20" thickBot="1">
      <c r="A108" s="306" t="s">
        <v>114</v>
      </c>
      <c r="B108" s="87">
        <v>5</v>
      </c>
      <c r="C108" s="87"/>
      <c r="D108" s="76"/>
      <c r="E108" s="76"/>
      <c r="F108" s="76"/>
      <c r="G108" s="165"/>
      <c r="H108" s="129"/>
      <c r="I108" s="129"/>
      <c r="J108" s="129"/>
      <c r="K108" s="129"/>
      <c r="L108" s="129"/>
      <c r="M108" s="129"/>
      <c r="N108" s="129"/>
      <c r="O108" s="129"/>
      <c r="P108" s="129"/>
      <c r="Q108" s="129"/>
      <c r="R108" s="129"/>
      <c r="S108" s="129"/>
      <c r="T108" s="174" t="s">
        <v>358</v>
      </c>
    </row>
    <row r="109" spans="1:20" thickBot="1">
      <c r="A109" s="307"/>
      <c r="B109" s="87">
        <v>6</v>
      </c>
      <c r="C109" s="87"/>
      <c r="D109" s="76"/>
      <c r="E109" s="76"/>
      <c r="F109" s="76"/>
      <c r="G109" s="165"/>
      <c r="H109" s="129"/>
      <c r="I109" s="129"/>
      <c r="J109" s="129"/>
      <c r="K109" s="129"/>
      <c r="L109" s="129"/>
      <c r="M109" s="129"/>
      <c r="N109" s="129"/>
      <c r="O109" s="129"/>
      <c r="P109" s="129"/>
      <c r="Q109" s="129"/>
      <c r="R109" s="129"/>
      <c r="S109" s="129"/>
      <c r="T109" s="174" t="s">
        <v>359</v>
      </c>
    </row>
    <row r="110" spans="1:20" thickBot="1">
      <c r="A110" s="307"/>
      <c r="B110" s="87">
        <v>7</v>
      </c>
      <c r="C110" s="87"/>
      <c r="D110" s="76"/>
      <c r="E110" s="76"/>
      <c r="F110" s="76"/>
      <c r="G110" s="165"/>
      <c r="H110" s="129"/>
      <c r="I110" s="129"/>
      <c r="J110" s="129"/>
      <c r="K110" s="129"/>
      <c r="L110" s="129"/>
      <c r="M110" s="129"/>
      <c r="N110" s="129"/>
      <c r="O110" s="129"/>
      <c r="P110" s="129"/>
      <c r="Q110" s="129"/>
      <c r="R110" s="129"/>
      <c r="S110" s="129"/>
      <c r="T110" s="174" t="s">
        <v>362</v>
      </c>
    </row>
    <row r="111" spans="1:20" thickBot="1">
      <c r="A111" s="307"/>
      <c r="B111" s="87">
        <v>8</v>
      </c>
      <c r="C111" s="87"/>
      <c r="D111" s="76"/>
      <c r="E111" s="76"/>
      <c r="F111" s="76"/>
      <c r="G111" s="165"/>
      <c r="H111" s="129"/>
      <c r="I111" s="129"/>
      <c r="J111" s="129"/>
      <c r="K111" s="129"/>
      <c r="L111" s="129"/>
      <c r="M111" s="129"/>
      <c r="N111" s="129"/>
      <c r="O111" s="129"/>
      <c r="P111" s="129"/>
      <c r="Q111" s="129"/>
      <c r="R111" s="129"/>
      <c r="S111" s="129"/>
      <c r="T111" s="174" t="s">
        <v>368</v>
      </c>
    </row>
    <row r="112" spans="1:20" ht="26.25" customHeight="1" thickBot="1">
      <c r="A112" s="308"/>
      <c r="B112" s="90" t="s">
        <v>17</v>
      </c>
      <c r="C112" s="162"/>
      <c r="D112" s="91"/>
      <c r="E112" s="91"/>
      <c r="F112" s="91"/>
      <c r="G112" s="170"/>
      <c r="H112" s="133"/>
      <c r="I112" s="133"/>
      <c r="J112" s="133"/>
      <c r="K112" s="133"/>
      <c r="L112" s="133"/>
      <c r="M112" s="133"/>
      <c r="N112" s="133"/>
      <c r="O112" s="133"/>
      <c r="P112" s="133"/>
      <c r="Q112" s="133"/>
      <c r="R112" s="133"/>
      <c r="S112" s="133"/>
      <c r="T112" s="174" t="s">
        <v>366</v>
      </c>
    </row>
    <row r="113" spans="1:20" thickBot="1">
      <c r="A113" s="306" t="s">
        <v>118</v>
      </c>
      <c r="B113" s="87">
        <v>9</v>
      </c>
      <c r="C113" s="87"/>
      <c r="D113" s="76"/>
      <c r="E113" s="76"/>
      <c r="F113" s="76"/>
      <c r="G113" s="165"/>
      <c r="H113" s="129"/>
      <c r="I113" s="129"/>
      <c r="J113" s="129"/>
      <c r="K113" s="129"/>
      <c r="L113" s="129"/>
      <c r="M113" s="129"/>
      <c r="N113" s="129"/>
      <c r="O113" s="129"/>
      <c r="P113" s="129"/>
      <c r="Q113" s="129"/>
      <c r="R113" s="129"/>
      <c r="S113" s="129"/>
      <c r="T113" s="174" t="s">
        <v>369</v>
      </c>
    </row>
    <row r="114" spans="1:20" thickBot="1">
      <c r="A114" s="307"/>
      <c r="B114" s="87">
        <v>10</v>
      </c>
      <c r="C114" s="87"/>
      <c r="D114" s="76"/>
      <c r="E114" s="76"/>
      <c r="F114" s="76"/>
      <c r="G114" s="165"/>
      <c r="H114" s="129"/>
      <c r="I114" s="129"/>
      <c r="J114" s="129"/>
      <c r="K114" s="129"/>
      <c r="L114" s="129"/>
      <c r="M114" s="129"/>
      <c r="N114" s="129"/>
      <c r="O114" s="129"/>
      <c r="P114" s="129"/>
      <c r="Q114" s="129"/>
      <c r="R114" s="129"/>
      <c r="S114" s="129"/>
      <c r="T114" s="174" t="s">
        <v>359</v>
      </c>
    </row>
    <row r="115" spans="1:20" thickBot="1">
      <c r="A115" s="307"/>
      <c r="B115" s="87">
        <v>11</v>
      </c>
      <c r="C115" s="87"/>
      <c r="D115" s="76"/>
      <c r="E115" s="76"/>
      <c r="F115" s="76"/>
      <c r="G115" s="165"/>
      <c r="H115" s="129"/>
      <c r="I115" s="129"/>
      <c r="J115" s="129"/>
      <c r="K115" s="129"/>
      <c r="L115" s="129"/>
      <c r="M115" s="129"/>
      <c r="N115" s="129"/>
      <c r="O115" s="129"/>
      <c r="P115" s="129"/>
      <c r="Q115" s="129"/>
      <c r="R115" s="129"/>
      <c r="S115" s="129"/>
      <c r="T115" s="174" t="s">
        <v>357</v>
      </c>
    </row>
    <row r="116" spans="1:20" ht="26.25" customHeight="1" thickBot="1">
      <c r="A116" s="308"/>
      <c r="B116" s="90" t="s">
        <v>17</v>
      </c>
      <c r="C116" s="162"/>
      <c r="D116" s="91"/>
      <c r="E116" s="91"/>
      <c r="F116" s="91"/>
      <c r="G116" s="170"/>
      <c r="H116" s="133"/>
      <c r="I116" s="133"/>
      <c r="J116" s="133"/>
      <c r="K116" s="133"/>
      <c r="L116" s="133"/>
      <c r="M116" s="133"/>
      <c r="N116" s="133"/>
      <c r="O116" s="133"/>
      <c r="P116" s="133"/>
      <c r="Q116" s="133"/>
      <c r="R116" s="133"/>
      <c r="S116" s="133"/>
      <c r="T116" s="174" t="s">
        <v>356</v>
      </c>
    </row>
    <row r="117" spans="1:20" thickBot="1">
      <c r="A117" s="306" t="s">
        <v>121</v>
      </c>
      <c r="B117" s="87">
        <v>12</v>
      </c>
      <c r="C117" s="87"/>
      <c r="D117" s="76"/>
      <c r="E117" s="76"/>
      <c r="F117" s="76"/>
      <c r="G117" s="165"/>
      <c r="H117" s="129"/>
      <c r="I117" s="129"/>
      <c r="J117" s="129"/>
      <c r="K117" s="129"/>
      <c r="L117" s="129"/>
      <c r="M117" s="129"/>
      <c r="N117" s="129"/>
      <c r="O117" s="129"/>
      <c r="P117" s="129"/>
      <c r="Q117" s="129"/>
      <c r="R117" s="129"/>
      <c r="S117" s="129"/>
      <c r="T117" s="174" t="s">
        <v>364</v>
      </c>
    </row>
    <row r="118" spans="1:20" thickBot="1">
      <c r="A118" s="307"/>
      <c r="B118" s="87">
        <v>13</v>
      </c>
      <c r="C118" s="87"/>
      <c r="D118" s="76"/>
      <c r="E118" s="76"/>
      <c r="F118" s="76"/>
      <c r="G118" s="165"/>
      <c r="H118" s="129"/>
      <c r="I118" s="129"/>
      <c r="J118" s="129"/>
      <c r="K118" s="129"/>
      <c r="L118" s="129"/>
      <c r="M118" s="129"/>
      <c r="N118" s="129"/>
      <c r="O118" s="129"/>
      <c r="P118" s="129"/>
      <c r="Q118" s="129"/>
      <c r="R118" s="129"/>
      <c r="S118" s="129"/>
      <c r="T118" s="174" t="s">
        <v>361</v>
      </c>
    </row>
    <row r="119" spans="1:20" thickBot="1">
      <c r="A119" s="307"/>
      <c r="B119" s="87">
        <v>14</v>
      </c>
      <c r="C119" s="87"/>
      <c r="D119" s="76"/>
      <c r="E119" s="76"/>
      <c r="F119" s="76"/>
      <c r="G119" s="165"/>
      <c r="H119" s="129"/>
      <c r="I119" s="129"/>
      <c r="J119" s="129"/>
      <c r="K119" s="129"/>
      <c r="L119" s="129"/>
      <c r="M119" s="129"/>
      <c r="N119" s="129"/>
      <c r="O119" s="129"/>
      <c r="P119" s="129"/>
      <c r="Q119" s="129"/>
      <c r="R119" s="129"/>
      <c r="S119" s="129"/>
      <c r="T119" s="174" t="s">
        <v>357</v>
      </c>
    </row>
    <row r="120" spans="1:20" ht="26.25" customHeight="1" thickBot="1">
      <c r="A120" s="308"/>
      <c r="B120" s="90" t="s">
        <v>17</v>
      </c>
      <c r="C120" s="162"/>
      <c r="D120" s="91"/>
      <c r="E120" s="91"/>
      <c r="F120" s="91"/>
      <c r="G120" s="170"/>
      <c r="H120" s="133"/>
      <c r="I120" s="133"/>
      <c r="J120" s="133"/>
      <c r="K120" s="133"/>
      <c r="L120" s="133"/>
      <c r="M120" s="133"/>
      <c r="N120" s="133"/>
      <c r="O120" s="133"/>
      <c r="P120" s="133"/>
      <c r="Q120" s="133"/>
      <c r="R120" s="133"/>
      <c r="S120" s="133"/>
      <c r="T120" s="174" t="s">
        <v>364</v>
      </c>
    </row>
    <row r="121" spans="1:20" ht="26.25" thickBot="1">
      <c r="A121" s="314" t="s">
        <v>53</v>
      </c>
      <c r="B121" s="315"/>
      <c r="C121" s="121"/>
      <c r="D121" s="122"/>
      <c r="E121" s="122"/>
      <c r="F121" s="122"/>
      <c r="G121" s="168"/>
      <c r="H121" s="366"/>
      <c r="I121" s="132"/>
      <c r="J121" s="132"/>
      <c r="K121" s="132"/>
      <c r="L121" s="132"/>
      <c r="M121" s="132"/>
      <c r="N121" s="132"/>
      <c r="O121" s="132"/>
      <c r="P121" s="132"/>
      <c r="Q121" s="132"/>
      <c r="R121" s="132"/>
      <c r="S121" s="132"/>
      <c r="T121" s="174"/>
    </row>
    <row r="122" spans="1:20" ht="26.25" thickBot="1">
      <c r="A122" s="317"/>
      <c r="B122" s="318"/>
      <c r="C122" s="123"/>
      <c r="D122" s="124"/>
      <c r="E122" s="124"/>
      <c r="F122" s="124"/>
      <c r="G122" s="169"/>
      <c r="H122" s="366"/>
      <c r="I122" s="132"/>
      <c r="J122" s="132"/>
      <c r="K122" s="132"/>
      <c r="L122" s="132"/>
      <c r="M122" s="132"/>
      <c r="N122" s="132"/>
      <c r="O122" s="132"/>
      <c r="P122" s="132"/>
      <c r="Q122" s="132"/>
      <c r="R122" s="132"/>
      <c r="S122" s="132"/>
      <c r="T122" s="174"/>
    </row>
    <row r="123" spans="1:20" thickBot="1">
      <c r="T123" s="128"/>
    </row>
    <row r="124" spans="1:20" thickBot="1">
      <c r="T124" s="128"/>
    </row>
    <row r="125" spans="1:20" thickBot="1">
      <c r="A125" s="311" t="s">
        <v>127</v>
      </c>
      <c r="B125" s="73"/>
      <c r="C125" s="163"/>
      <c r="D125" s="158"/>
      <c r="E125" s="158"/>
      <c r="F125" s="158"/>
      <c r="T125" s="128"/>
    </row>
    <row r="126" spans="1:20" thickBot="1">
      <c r="A126" s="312"/>
      <c r="B126" s="80"/>
      <c r="C126" s="164"/>
      <c r="D126" s="158"/>
      <c r="E126" s="158"/>
      <c r="F126" s="158"/>
      <c r="T126" s="128"/>
    </row>
    <row r="127" spans="1:20" thickBot="1">
      <c r="A127" s="312"/>
      <c r="B127" s="80"/>
      <c r="C127" s="164"/>
      <c r="D127" s="158"/>
      <c r="E127" s="158"/>
      <c r="F127" s="158"/>
      <c r="T127" s="128"/>
    </row>
    <row r="128" spans="1:20" thickBot="1">
      <c r="A128" s="312"/>
      <c r="B128" s="80"/>
      <c r="C128" s="164"/>
      <c r="D128" s="158"/>
      <c r="E128" s="158"/>
      <c r="F128" s="158"/>
      <c r="T128" s="128"/>
    </row>
    <row r="129" spans="1:20" thickBot="1">
      <c r="A129" s="313"/>
      <c r="B129" s="81"/>
      <c r="C129" s="164"/>
      <c r="D129" s="159"/>
      <c r="E129" s="159"/>
      <c r="F129" s="159"/>
      <c r="T129" s="128"/>
    </row>
  </sheetData>
  <mergeCells count="36">
    <mergeCell ref="H43:H44"/>
    <mergeCell ref="A14:A22"/>
    <mergeCell ref="A23:A27"/>
    <mergeCell ref="A1:A2"/>
    <mergeCell ref="A3:A7"/>
    <mergeCell ref="A8:A13"/>
    <mergeCell ref="B1:B2"/>
    <mergeCell ref="A28:A37"/>
    <mergeCell ref="A38:A42"/>
    <mergeCell ref="A43:B44"/>
    <mergeCell ref="H68:H69"/>
    <mergeCell ref="A70:A73"/>
    <mergeCell ref="A74:A81"/>
    <mergeCell ref="A68:B69"/>
    <mergeCell ref="H101:H102"/>
    <mergeCell ref="A61:A67"/>
    <mergeCell ref="A101:B102"/>
    <mergeCell ref="A82:A84"/>
    <mergeCell ref="A85:A95"/>
    <mergeCell ref="A96:A100"/>
    <mergeCell ref="A125:A129"/>
    <mergeCell ref="A121:B122"/>
    <mergeCell ref="G1:G2"/>
    <mergeCell ref="H1:S1"/>
    <mergeCell ref="C1:C2"/>
    <mergeCell ref="D1:D2"/>
    <mergeCell ref="E1:E2"/>
    <mergeCell ref="F1:F2"/>
    <mergeCell ref="H121:H122"/>
    <mergeCell ref="A103:A107"/>
    <mergeCell ref="A108:A112"/>
    <mergeCell ref="A113:A116"/>
    <mergeCell ref="A117:A120"/>
    <mergeCell ref="A45:A50"/>
    <mergeCell ref="A51:A55"/>
    <mergeCell ref="A56:A60"/>
  </mergeCells>
  <phoneticPr fontId="5" type="noConversion"/>
  <pageMargins left="0.55118110236220474" right="0.35433070866141736" top="0.35433070866141736" bottom="0.59055118110236227" header="0.19685039370078741" footer="0"/>
  <pageSetup paperSize="5" scale="36" orientation="landscape" horizontalDpi="300" verticalDpi="300" r:id="rId1"/>
  <headerFooter alignWithMargins="0">
    <oddHeader>&amp;L&amp;"Arial,Negrita"I.E. CARLOTA SÁNCHEZ&amp;C&amp;"Arial,Negrita"AÑO 2008&amp;R&amp;"Arial,Negrita"AUTOEVALUACIÓN</oddHeader>
  </headerFooter>
  <rowBreaks count="5" manualBreakCount="5">
    <brk id="22" max="8" man="1"/>
    <brk id="44" max="8" man="1"/>
    <brk id="55" max="8" man="1"/>
    <brk id="68" max="8" man="1"/>
    <brk id="102" max="8" man="1"/>
  </rowBreaks>
</worksheet>
</file>

<file path=xl/worksheets/sheet6.xml><?xml version="1.0" encoding="utf-8"?>
<worksheet xmlns="http://schemas.openxmlformats.org/spreadsheetml/2006/main" xmlns:r="http://schemas.openxmlformats.org/officeDocument/2006/relationships">
  <dimension ref="A1:T116"/>
  <sheetViews>
    <sheetView tabSelected="1" view="pageLayout" zoomScale="25" zoomScaleNormal="50" zoomScaleSheetLayoutView="25" zoomScalePageLayoutView="25" workbookViewId="0">
      <selection activeCell="D4" sqref="D4:D5"/>
    </sheetView>
  </sheetViews>
  <sheetFormatPr baseColWidth="10" defaultRowHeight="30.75" thickBottom="1"/>
  <cols>
    <col min="1" max="1" width="56.140625" style="88" customWidth="1"/>
    <col min="2" max="2" width="40.85546875" style="77" customWidth="1"/>
    <col min="3" max="3" width="88.28515625" style="77" customWidth="1"/>
    <col min="4" max="4" width="82.7109375" style="77" customWidth="1"/>
    <col min="5" max="5" width="64.85546875" style="186" customWidth="1"/>
    <col min="6" max="6" width="77.28515625" style="77" customWidth="1"/>
    <col min="7" max="7" width="26.140625" style="173" customWidth="1"/>
    <col min="8" max="19" width="6.140625" style="190" customWidth="1"/>
  </cols>
  <sheetData>
    <row r="1" spans="1:20" ht="73.5" customHeight="1">
      <c r="A1" s="390" t="s">
        <v>400</v>
      </c>
      <c r="B1" s="391"/>
      <c r="C1" s="391"/>
      <c r="D1" s="391"/>
      <c r="E1" s="391"/>
      <c r="F1" s="391"/>
      <c r="G1" s="192"/>
      <c r="H1" s="192"/>
      <c r="I1" s="192"/>
      <c r="J1" s="192"/>
      <c r="K1" s="192"/>
      <c r="L1" s="192"/>
      <c r="M1" s="192"/>
      <c r="N1" s="192"/>
      <c r="O1" s="192"/>
      <c r="P1" s="192"/>
      <c r="Q1" s="192"/>
      <c r="R1" s="192"/>
      <c r="S1" s="193"/>
      <c r="T1" s="225"/>
    </row>
    <row r="2" spans="1:20" ht="42.75" customHeight="1">
      <c r="A2" s="374" t="s">
        <v>8</v>
      </c>
      <c r="B2" s="385" t="s">
        <v>376</v>
      </c>
      <c r="C2" s="385" t="s">
        <v>377</v>
      </c>
      <c r="D2" s="385" t="s">
        <v>378</v>
      </c>
      <c r="E2" s="386" t="s">
        <v>379</v>
      </c>
      <c r="F2" s="385" t="s">
        <v>380</v>
      </c>
      <c r="G2" s="385" t="s">
        <v>394</v>
      </c>
      <c r="H2" s="384" t="s">
        <v>381</v>
      </c>
      <c r="I2" s="384"/>
      <c r="J2" s="384"/>
      <c r="K2" s="384"/>
      <c r="L2" s="384"/>
      <c r="M2" s="384"/>
      <c r="N2" s="384"/>
      <c r="O2" s="384"/>
      <c r="P2" s="384"/>
      <c r="Q2" s="384"/>
      <c r="R2" s="384"/>
      <c r="S2" s="384"/>
      <c r="T2" s="225"/>
    </row>
    <row r="3" spans="1:20" ht="61.5" customHeight="1">
      <c r="A3" s="374"/>
      <c r="B3" s="385"/>
      <c r="C3" s="385"/>
      <c r="D3" s="385"/>
      <c r="E3" s="386"/>
      <c r="F3" s="385"/>
      <c r="G3" s="385"/>
      <c r="H3" s="195" t="s">
        <v>382</v>
      </c>
      <c r="I3" s="195" t="s">
        <v>383</v>
      </c>
      <c r="J3" s="195" t="s">
        <v>384</v>
      </c>
      <c r="K3" s="195" t="s">
        <v>385</v>
      </c>
      <c r="L3" s="195" t="s">
        <v>386</v>
      </c>
      <c r="M3" s="195" t="s">
        <v>387</v>
      </c>
      <c r="N3" s="195" t="s">
        <v>388</v>
      </c>
      <c r="O3" s="195" t="s">
        <v>389</v>
      </c>
      <c r="P3" s="195" t="s">
        <v>390</v>
      </c>
      <c r="Q3" s="195" t="s">
        <v>391</v>
      </c>
      <c r="R3" s="195" t="s">
        <v>392</v>
      </c>
      <c r="S3" s="195" t="s">
        <v>393</v>
      </c>
      <c r="T3" s="225"/>
    </row>
    <row r="4" spans="1:20" ht="408.75" customHeight="1">
      <c r="A4" s="375" t="s">
        <v>446</v>
      </c>
      <c r="B4" s="200" t="s">
        <v>397</v>
      </c>
      <c r="C4" s="377" t="s">
        <v>429</v>
      </c>
      <c r="D4" s="381" t="s">
        <v>447</v>
      </c>
      <c r="E4" s="387" t="s">
        <v>448</v>
      </c>
      <c r="F4" s="234" t="s">
        <v>435</v>
      </c>
      <c r="G4" s="198"/>
      <c r="H4" s="199"/>
      <c r="I4" s="199"/>
      <c r="J4" s="199"/>
      <c r="K4" s="199"/>
      <c r="L4" s="199"/>
      <c r="M4" s="199" t="s">
        <v>398</v>
      </c>
      <c r="N4" s="199"/>
      <c r="O4" s="199"/>
      <c r="P4" s="199"/>
      <c r="Q4" s="199"/>
      <c r="R4" s="199"/>
      <c r="S4" s="199"/>
      <c r="T4" s="225"/>
    </row>
    <row r="5" spans="1:20" ht="409.6" customHeight="1">
      <c r="A5" s="376"/>
      <c r="B5" s="194"/>
      <c r="C5" s="378"/>
      <c r="D5" s="382"/>
      <c r="E5" s="388"/>
      <c r="F5" s="234" t="s">
        <v>414</v>
      </c>
      <c r="G5" s="198"/>
      <c r="H5" s="199"/>
      <c r="I5" s="199"/>
      <c r="J5" s="199"/>
      <c r="K5" s="199"/>
      <c r="L5" s="199"/>
      <c r="M5" s="199"/>
      <c r="N5" s="199"/>
      <c r="O5" s="199"/>
      <c r="P5" s="199"/>
      <c r="Q5" s="199"/>
      <c r="R5" s="199"/>
      <c r="S5" s="199"/>
      <c r="T5" s="225"/>
    </row>
    <row r="6" spans="1:20" s="16" customFormat="1" ht="409.6" customHeight="1">
      <c r="A6" s="375" t="s">
        <v>62</v>
      </c>
      <c r="B6" s="201" t="s">
        <v>63</v>
      </c>
      <c r="C6" s="392" t="s">
        <v>449</v>
      </c>
      <c r="D6" s="234" t="s">
        <v>436</v>
      </c>
      <c r="E6" s="196"/>
      <c r="F6" s="196" t="s">
        <v>450</v>
      </c>
      <c r="G6" s="198"/>
      <c r="H6" s="199"/>
      <c r="I6" s="199"/>
      <c r="J6" s="199"/>
      <c r="K6" s="199"/>
      <c r="L6" s="199"/>
      <c r="M6" s="199" t="s">
        <v>398</v>
      </c>
      <c r="N6" s="199"/>
      <c r="O6" s="199"/>
      <c r="P6" s="199"/>
      <c r="Q6" s="199"/>
      <c r="R6" s="199"/>
      <c r="S6" s="199"/>
      <c r="T6" s="226"/>
    </row>
    <row r="7" spans="1:20" s="16" customFormat="1" ht="319.5" customHeight="1">
      <c r="A7" s="383"/>
      <c r="B7" s="203"/>
      <c r="C7" s="393"/>
      <c r="D7" s="203"/>
      <c r="E7" s="202"/>
      <c r="F7" s="237" t="s">
        <v>437</v>
      </c>
      <c r="G7" s="203"/>
      <c r="H7" s="204"/>
      <c r="I7" s="204"/>
      <c r="J7" s="204"/>
      <c r="K7" s="204"/>
      <c r="L7" s="204"/>
      <c r="M7" s="204"/>
      <c r="N7" s="204"/>
      <c r="O7" s="204"/>
      <c r="P7" s="204"/>
      <c r="Q7" s="204"/>
      <c r="R7" s="204"/>
      <c r="S7" s="204"/>
      <c r="T7" s="227"/>
    </row>
    <row r="8" spans="1:20" s="16" customFormat="1" ht="409.6" customHeight="1">
      <c r="A8" s="383"/>
      <c r="B8" s="200" t="s">
        <v>399</v>
      </c>
      <c r="C8" s="234" t="s">
        <v>430</v>
      </c>
      <c r="D8" s="377" t="s">
        <v>438</v>
      </c>
      <c r="E8" s="196" t="s">
        <v>416</v>
      </c>
      <c r="F8" s="196" t="s">
        <v>415</v>
      </c>
      <c r="G8" s="198"/>
      <c r="H8" s="199"/>
      <c r="I8" s="199" t="s">
        <v>398</v>
      </c>
      <c r="J8" s="199"/>
      <c r="K8" s="199"/>
      <c r="L8" s="199"/>
      <c r="M8" s="199"/>
      <c r="N8" s="199"/>
      <c r="O8" s="199"/>
      <c r="P8" s="199"/>
      <c r="Q8" s="199"/>
      <c r="R8" s="199"/>
      <c r="S8" s="199"/>
      <c r="T8" s="226"/>
    </row>
    <row r="9" spans="1:20" s="16" customFormat="1" ht="75" customHeight="1">
      <c r="A9" s="383"/>
      <c r="B9" s="194"/>
      <c r="C9" s="196"/>
      <c r="D9" s="389"/>
      <c r="E9" s="197"/>
      <c r="F9" s="196"/>
      <c r="G9" s="198"/>
      <c r="H9" s="199"/>
      <c r="I9" s="199"/>
      <c r="J9" s="199"/>
      <c r="K9" s="199"/>
      <c r="L9" s="199"/>
      <c r="M9" s="199"/>
      <c r="N9" s="199"/>
      <c r="O9" s="199"/>
      <c r="P9" s="199"/>
      <c r="Q9" s="199"/>
      <c r="R9" s="199"/>
      <c r="S9" s="199"/>
      <c r="T9" s="226"/>
    </row>
    <row r="10" spans="1:20" s="16" customFormat="1" ht="252" customHeight="1">
      <c r="A10" s="376"/>
      <c r="B10" s="203"/>
      <c r="C10" s="203"/>
      <c r="D10" s="378"/>
      <c r="E10" s="202"/>
      <c r="F10" s="203"/>
      <c r="G10" s="203"/>
      <c r="H10" s="204"/>
      <c r="I10" s="204"/>
      <c r="J10" s="204"/>
      <c r="K10" s="204"/>
      <c r="L10" s="204"/>
      <c r="M10" s="204"/>
      <c r="N10" s="204"/>
      <c r="O10" s="204"/>
      <c r="P10" s="204"/>
      <c r="Q10" s="204"/>
      <c r="R10" s="204"/>
      <c r="S10" s="204"/>
      <c r="T10" s="226"/>
    </row>
    <row r="11" spans="1:20" s="16" customFormat="1" ht="30.75" customHeight="1">
      <c r="A11" s="205"/>
      <c r="B11" s="194"/>
      <c r="C11" s="196"/>
      <c r="D11" s="196"/>
      <c r="E11" s="197"/>
      <c r="F11" s="196"/>
      <c r="G11" s="198"/>
      <c r="H11" s="199"/>
      <c r="I11" s="199"/>
      <c r="J11" s="199"/>
      <c r="K11" s="199"/>
      <c r="L11" s="199"/>
      <c r="M11" s="199"/>
      <c r="N11" s="199"/>
      <c r="O11" s="199"/>
      <c r="P11" s="199"/>
      <c r="Q11" s="199"/>
      <c r="R11" s="199"/>
      <c r="S11" s="199"/>
      <c r="T11" s="226"/>
    </row>
    <row r="12" spans="1:20" s="16" customFormat="1" ht="409.6" customHeight="1">
      <c r="A12" s="383" t="s">
        <v>72</v>
      </c>
      <c r="B12" s="201" t="s">
        <v>77</v>
      </c>
      <c r="C12" s="377" t="s">
        <v>451</v>
      </c>
      <c r="D12" s="381" t="s">
        <v>452</v>
      </c>
      <c r="E12" s="234" t="s">
        <v>428</v>
      </c>
      <c r="F12" s="196" t="s">
        <v>412</v>
      </c>
      <c r="G12" s="198"/>
      <c r="H12" s="199"/>
      <c r="I12" s="199"/>
      <c r="J12" s="199" t="s">
        <v>398</v>
      </c>
      <c r="K12" s="199"/>
      <c r="L12" s="199"/>
      <c r="M12" s="199"/>
      <c r="N12" s="199"/>
      <c r="O12" s="199"/>
      <c r="P12" s="199"/>
      <c r="Q12" s="199"/>
      <c r="R12" s="199"/>
      <c r="S12" s="199"/>
      <c r="T12" s="226"/>
    </row>
    <row r="13" spans="1:20" s="16" customFormat="1" ht="409.6" customHeight="1">
      <c r="A13" s="376"/>
      <c r="B13" s="203"/>
      <c r="C13" s="378"/>
      <c r="D13" s="382"/>
      <c r="E13" s="228" t="s">
        <v>418</v>
      </c>
      <c r="F13" s="203"/>
      <c r="G13" s="203"/>
      <c r="H13" s="204"/>
      <c r="I13" s="204"/>
      <c r="J13" s="204"/>
      <c r="K13" s="204"/>
      <c r="L13" s="204"/>
      <c r="M13" s="204"/>
      <c r="N13" s="204"/>
      <c r="O13" s="204"/>
      <c r="P13" s="204"/>
      <c r="Q13" s="204"/>
      <c r="R13" s="204"/>
      <c r="S13" s="204"/>
      <c r="T13" s="227"/>
    </row>
    <row r="14" spans="1:20" ht="409.6" customHeight="1">
      <c r="A14" s="383" t="s">
        <v>0</v>
      </c>
      <c r="B14" s="201" t="s">
        <v>1</v>
      </c>
      <c r="C14" s="196" t="s">
        <v>466</v>
      </c>
      <c r="D14" s="381" t="s">
        <v>467</v>
      </c>
      <c r="E14" s="235" t="s">
        <v>453</v>
      </c>
      <c r="F14" s="196" t="s">
        <v>468</v>
      </c>
      <c r="G14" s="198"/>
      <c r="H14" s="199"/>
      <c r="I14" s="199"/>
      <c r="J14" s="199" t="s">
        <v>398</v>
      </c>
      <c r="K14" s="199"/>
      <c r="L14" s="199"/>
      <c r="M14" s="199"/>
      <c r="N14" s="199"/>
      <c r="O14" s="199"/>
      <c r="P14" s="199"/>
      <c r="Q14" s="199"/>
      <c r="R14" s="199"/>
      <c r="S14" s="199"/>
      <c r="T14" s="225"/>
    </row>
    <row r="15" spans="1:20" ht="409.6" customHeight="1">
      <c r="A15" s="376"/>
      <c r="B15" s="206"/>
      <c r="C15" s="207"/>
      <c r="D15" s="382"/>
      <c r="E15" s="208"/>
      <c r="F15" s="207"/>
      <c r="G15" s="203"/>
      <c r="H15" s="204"/>
      <c r="I15" s="204"/>
      <c r="J15" s="204"/>
      <c r="K15" s="204"/>
      <c r="L15" s="204"/>
      <c r="M15" s="204"/>
      <c r="N15" s="204"/>
      <c r="O15" s="204"/>
      <c r="P15" s="204"/>
      <c r="Q15" s="204"/>
      <c r="R15" s="204"/>
      <c r="S15" s="204"/>
      <c r="T15" s="225"/>
    </row>
    <row r="16" spans="1:20" ht="83.25" customHeight="1">
      <c r="A16" s="390" t="s">
        <v>401</v>
      </c>
      <c r="B16" s="391"/>
      <c r="C16" s="391"/>
      <c r="D16" s="391"/>
      <c r="E16" s="391"/>
      <c r="F16" s="391"/>
      <c r="G16" s="192"/>
      <c r="H16" s="192"/>
      <c r="I16" s="192"/>
      <c r="J16" s="192"/>
      <c r="K16" s="192"/>
      <c r="L16" s="192"/>
      <c r="M16" s="192"/>
      <c r="N16" s="192"/>
      <c r="O16" s="192"/>
      <c r="P16" s="192"/>
      <c r="Q16" s="192"/>
      <c r="R16" s="192"/>
      <c r="S16" s="193"/>
      <c r="T16" s="225"/>
    </row>
    <row r="17" spans="1:20" ht="75" customHeight="1">
      <c r="A17" s="374" t="s">
        <v>110</v>
      </c>
      <c r="B17" s="194"/>
      <c r="C17" s="196"/>
      <c r="D17" s="196"/>
      <c r="E17" s="197"/>
      <c r="F17" s="196"/>
      <c r="G17" s="198"/>
      <c r="H17" s="199"/>
      <c r="I17" s="199"/>
      <c r="J17" s="199"/>
      <c r="K17" s="199"/>
      <c r="L17" s="199"/>
      <c r="M17" s="199"/>
      <c r="N17" s="199"/>
      <c r="O17" s="199"/>
      <c r="P17" s="199"/>
      <c r="Q17" s="199"/>
      <c r="R17" s="199"/>
      <c r="S17" s="199"/>
      <c r="T17" s="225"/>
    </row>
    <row r="18" spans="1:20" ht="75" customHeight="1">
      <c r="A18" s="374"/>
      <c r="B18" s="194"/>
      <c r="C18" s="196"/>
      <c r="D18" s="196"/>
      <c r="E18" s="197"/>
      <c r="F18" s="196"/>
      <c r="G18" s="198"/>
      <c r="H18" s="199"/>
      <c r="I18" s="199"/>
      <c r="J18" s="199"/>
      <c r="K18" s="199"/>
      <c r="L18" s="199"/>
      <c r="M18" s="199"/>
      <c r="N18" s="199"/>
      <c r="O18" s="199"/>
      <c r="P18" s="199"/>
      <c r="Q18" s="199"/>
      <c r="R18" s="199"/>
      <c r="S18" s="199"/>
      <c r="T18" s="225"/>
    </row>
    <row r="19" spans="1:20" ht="409.6" customHeight="1">
      <c r="A19" s="374"/>
      <c r="B19" s="201" t="s">
        <v>410</v>
      </c>
      <c r="C19" s="377" t="s">
        <v>454</v>
      </c>
      <c r="D19" s="196" t="s">
        <v>439</v>
      </c>
      <c r="E19" s="236" t="s">
        <v>455</v>
      </c>
      <c r="F19" s="196" t="s">
        <v>465</v>
      </c>
      <c r="G19" s="198"/>
      <c r="H19" s="199"/>
      <c r="I19" s="199"/>
      <c r="J19" s="199" t="s">
        <v>398</v>
      </c>
      <c r="K19" s="199"/>
      <c r="L19" s="199"/>
      <c r="M19" s="199"/>
      <c r="N19" s="199"/>
      <c r="O19" s="199"/>
      <c r="P19" s="199"/>
      <c r="Q19" s="199"/>
      <c r="R19" s="199"/>
      <c r="S19" s="199"/>
      <c r="T19" s="225"/>
    </row>
    <row r="20" spans="1:20" ht="305.25" customHeight="1">
      <c r="A20" s="374"/>
      <c r="B20" s="194"/>
      <c r="C20" s="378"/>
      <c r="D20" s="196"/>
      <c r="E20" s="197"/>
      <c r="F20" s="196"/>
      <c r="G20" s="198"/>
      <c r="H20" s="199"/>
      <c r="I20" s="199"/>
      <c r="J20" s="199"/>
      <c r="K20" s="199"/>
      <c r="L20" s="199"/>
      <c r="M20" s="199"/>
      <c r="N20" s="199"/>
      <c r="O20" s="199"/>
      <c r="P20" s="199"/>
      <c r="Q20" s="199"/>
      <c r="R20" s="199"/>
      <c r="S20" s="199"/>
      <c r="T20" s="225"/>
    </row>
    <row r="21" spans="1:20" ht="45" customHeight="1">
      <c r="A21" s="374"/>
      <c r="B21" s="203"/>
      <c r="C21" s="203"/>
      <c r="D21" s="203"/>
      <c r="E21" s="202"/>
      <c r="F21" s="203"/>
      <c r="G21" s="203"/>
      <c r="H21" s="204"/>
      <c r="I21" s="204"/>
      <c r="J21" s="204"/>
      <c r="K21" s="204"/>
      <c r="L21" s="204"/>
      <c r="M21" s="204"/>
      <c r="N21" s="204"/>
      <c r="O21" s="204"/>
      <c r="P21" s="204"/>
      <c r="Q21" s="204"/>
      <c r="R21" s="204"/>
      <c r="S21" s="204"/>
      <c r="T21" s="225"/>
    </row>
    <row r="22" spans="1:20" ht="19.5" customHeight="1">
      <c r="A22" s="375" t="s">
        <v>114</v>
      </c>
      <c r="B22" s="194"/>
      <c r="C22" s="196"/>
      <c r="D22" s="196"/>
      <c r="E22" s="197"/>
      <c r="F22" s="196"/>
      <c r="G22" s="198"/>
      <c r="H22" s="199"/>
      <c r="I22" s="199"/>
      <c r="J22" s="199"/>
      <c r="K22" s="199"/>
      <c r="L22" s="199"/>
      <c r="M22" s="199"/>
      <c r="N22" s="199"/>
      <c r="O22" s="199"/>
      <c r="P22" s="199"/>
      <c r="Q22" s="199"/>
      <c r="R22" s="199"/>
      <c r="S22" s="199"/>
      <c r="T22" s="225"/>
    </row>
    <row r="23" spans="1:20" ht="409.5" customHeight="1">
      <c r="A23" s="376"/>
      <c r="B23" s="201" t="s">
        <v>115</v>
      </c>
      <c r="C23" s="235" t="s">
        <v>431</v>
      </c>
      <c r="D23" s="235" t="s">
        <v>440</v>
      </c>
      <c r="E23" s="196" t="s">
        <v>419</v>
      </c>
      <c r="F23" s="196" t="s">
        <v>408</v>
      </c>
      <c r="G23" s="198"/>
      <c r="H23" s="199"/>
      <c r="I23" s="199"/>
      <c r="J23" s="199"/>
      <c r="K23" s="199"/>
      <c r="L23" s="199"/>
      <c r="M23" s="199" t="s">
        <v>398</v>
      </c>
      <c r="N23" s="199"/>
      <c r="O23" s="199"/>
      <c r="P23" s="199"/>
      <c r="Q23" s="199"/>
      <c r="R23" s="199"/>
      <c r="S23" s="199" t="s">
        <v>398</v>
      </c>
      <c r="T23" s="225"/>
    </row>
    <row r="24" spans="1:20" ht="261.75" customHeight="1">
      <c r="A24" s="209" t="s">
        <v>118</v>
      </c>
      <c r="B24" s="201" t="s">
        <v>2</v>
      </c>
      <c r="C24" s="235" t="s">
        <v>456</v>
      </c>
      <c r="D24" s="235" t="s">
        <v>441</v>
      </c>
      <c r="E24" s="196" t="s">
        <v>420</v>
      </c>
      <c r="F24" s="196" t="s">
        <v>3</v>
      </c>
      <c r="G24" s="198"/>
      <c r="H24" s="199" t="s">
        <v>398</v>
      </c>
      <c r="I24" s="199" t="s">
        <v>398</v>
      </c>
      <c r="J24" s="199" t="s">
        <v>398</v>
      </c>
      <c r="K24" s="199" t="s">
        <v>398</v>
      </c>
      <c r="L24" s="199" t="s">
        <v>398</v>
      </c>
      <c r="M24" s="199" t="s">
        <v>398</v>
      </c>
      <c r="N24" s="199" t="s">
        <v>398</v>
      </c>
      <c r="O24" s="199" t="s">
        <v>398</v>
      </c>
      <c r="P24" s="199" t="s">
        <v>398</v>
      </c>
      <c r="Q24" s="199" t="s">
        <v>398</v>
      </c>
      <c r="R24" s="199" t="s">
        <v>398</v>
      </c>
      <c r="S24" s="199" t="s">
        <v>398</v>
      </c>
      <c r="T24" s="225"/>
    </row>
    <row r="25" spans="1:20" ht="409.6" customHeight="1">
      <c r="A25" s="224" t="s">
        <v>121</v>
      </c>
      <c r="B25" s="201" t="s">
        <v>122</v>
      </c>
      <c r="C25" s="196" t="s">
        <v>432</v>
      </c>
      <c r="D25" s="238" t="s">
        <v>457</v>
      </c>
      <c r="E25" s="229" t="s">
        <v>458</v>
      </c>
      <c r="F25" s="196" t="s">
        <v>4</v>
      </c>
      <c r="G25" s="198"/>
      <c r="H25" s="199" t="s">
        <v>398</v>
      </c>
      <c r="I25" s="199" t="s">
        <v>398</v>
      </c>
      <c r="J25" s="199" t="s">
        <v>398</v>
      </c>
      <c r="K25" s="199" t="s">
        <v>398</v>
      </c>
      <c r="L25" s="199" t="s">
        <v>398</v>
      </c>
      <c r="M25" s="199" t="s">
        <v>398</v>
      </c>
      <c r="N25" s="199" t="s">
        <v>398</v>
      </c>
      <c r="O25" s="199" t="s">
        <v>398</v>
      </c>
      <c r="P25" s="199" t="s">
        <v>398</v>
      </c>
      <c r="Q25" s="199" t="s">
        <v>398</v>
      </c>
      <c r="R25" s="199" t="s">
        <v>398</v>
      </c>
      <c r="S25" s="199" t="s">
        <v>398</v>
      </c>
      <c r="T25" s="225"/>
    </row>
    <row r="26" spans="1:20" ht="86.25" customHeight="1">
      <c r="A26" s="379" t="s">
        <v>5</v>
      </c>
      <c r="B26" s="380"/>
      <c r="C26" s="380"/>
      <c r="D26" s="380"/>
      <c r="E26" s="380"/>
      <c r="F26" s="380"/>
      <c r="G26" s="210"/>
      <c r="H26" s="210"/>
      <c r="I26" s="210"/>
      <c r="J26" s="210"/>
      <c r="K26" s="210"/>
      <c r="L26" s="210"/>
      <c r="M26" s="210"/>
      <c r="N26" s="210"/>
      <c r="O26" s="210"/>
      <c r="P26" s="210"/>
      <c r="Q26" s="210"/>
      <c r="R26" s="210"/>
      <c r="S26" s="211"/>
      <c r="T26" s="225"/>
    </row>
    <row r="27" spans="1:20" s="191" customFormat="1" ht="288.75" customHeight="1">
      <c r="A27" s="209" t="s">
        <v>91</v>
      </c>
      <c r="B27" s="200" t="s">
        <v>421</v>
      </c>
      <c r="C27" s="196" t="s">
        <v>459</v>
      </c>
      <c r="D27" s="235" t="s">
        <v>460</v>
      </c>
      <c r="E27" s="197" t="s">
        <v>461</v>
      </c>
      <c r="F27" s="196" t="s">
        <v>422</v>
      </c>
      <c r="G27" s="198"/>
      <c r="H27" s="199"/>
      <c r="I27" s="199"/>
      <c r="J27" s="199"/>
      <c r="K27" s="199"/>
      <c r="L27" s="199"/>
      <c r="M27" s="199"/>
      <c r="N27" s="199"/>
      <c r="O27" s="199"/>
      <c r="P27" s="199"/>
      <c r="Q27" s="199"/>
      <c r="R27" s="199"/>
      <c r="S27" s="199"/>
    </row>
    <row r="28" spans="1:20" s="191" customFormat="1" ht="409.6" customHeight="1">
      <c r="A28" s="212" t="s">
        <v>413</v>
      </c>
      <c r="B28" s="200" t="s">
        <v>97</v>
      </c>
      <c r="C28" s="196" t="s">
        <v>433</v>
      </c>
      <c r="D28" s="236" t="s">
        <v>462</v>
      </c>
      <c r="E28" s="229" t="s">
        <v>423</v>
      </c>
      <c r="F28" s="196" t="s">
        <v>407</v>
      </c>
      <c r="G28" s="198"/>
      <c r="H28" s="199"/>
      <c r="I28" s="199" t="s">
        <v>398</v>
      </c>
      <c r="J28" s="199"/>
      <c r="K28" s="199"/>
      <c r="L28" s="199"/>
      <c r="M28" s="199"/>
      <c r="N28" s="199"/>
      <c r="O28" s="199"/>
      <c r="P28" s="199"/>
      <c r="Q28" s="199"/>
      <c r="R28" s="199"/>
      <c r="S28" s="199"/>
    </row>
    <row r="29" spans="1:20" s="191" customFormat="1" ht="333" customHeight="1">
      <c r="A29" s="224" t="s">
        <v>105</v>
      </c>
      <c r="B29" s="200" t="s">
        <v>6</v>
      </c>
      <c r="C29" s="196" t="s">
        <v>434</v>
      </c>
      <c r="D29" s="235" t="s">
        <v>442</v>
      </c>
      <c r="E29" s="229" t="s">
        <v>424</v>
      </c>
      <c r="F29" s="196" t="s">
        <v>411</v>
      </c>
      <c r="G29" s="198"/>
      <c r="H29" s="199" t="s">
        <v>398</v>
      </c>
      <c r="I29" s="199" t="s">
        <v>398</v>
      </c>
      <c r="J29" s="199" t="s">
        <v>398</v>
      </c>
      <c r="K29" s="199" t="s">
        <v>398</v>
      </c>
      <c r="L29" s="199" t="s">
        <v>398</v>
      </c>
      <c r="M29" s="199" t="s">
        <v>398</v>
      </c>
      <c r="N29" s="199" t="s">
        <v>398</v>
      </c>
      <c r="O29" s="199" t="s">
        <v>398</v>
      </c>
      <c r="P29" s="199" t="s">
        <v>398</v>
      </c>
      <c r="Q29" s="199" t="s">
        <v>398</v>
      </c>
      <c r="R29" s="199" t="s">
        <v>398</v>
      </c>
      <c r="S29" s="199" t="s">
        <v>398</v>
      </c>
    </row>
    <row r="30" spans="1:20" ht="75" hidden="1" customHeight="1" thickBot="1">
      <c r="A30" s="213"/>
      <c r="B30" s="213"/>
      <c r="C30" s="213"/>
      <c r="D30" s="213"/>
      <c r="E30" s="214"/>
      <c r="F30" s="213"/>
      <c r="G30" s="215"/>
      <c r="H30" s="216"/>
      <c r="I30" s="216"/>
      <c r="J30" s="216"/>
      <c r="K30" s="216"/>
      <c r="L30" s="216"/>
      <c r="M30" s="216"/>
      <c r="N30" s="216"/>
      <c r="O30" s="216"/>
      <c r="P30" s="216"/>
      <c r="Q30" s="216"/>
      <c r="R30" s="216"/>
      <c r="S30" s="216"/>
      <c r="T30" s="225"/>
    </row>
    <row r="31" spans="1:20" ht="103.5" customHeight="1">
      <c r="A31" s="379" t="s">
        <v>7</v>
      </c>
      <c r="B31" s="380"/>
      <c r="C31" s="380"/>
      <c r="D31" s="380"/>
      <c r="E31" s="380"/>
      <c r="F31" s="380"/>
      <c r="G31" s="210"/>
      <c r="H31" s="210"/>
      <c r="I31" s="210"/>
      <c r="J31" s="210"/>
      <c r="K31" s="210"/>
      <c r="L31" s="210"/>
      <c r="M31" s="210"/>
      <c r="N31" s="210"/>
      <c r="O31" s="210"/>
      <c r="P31" s="210"/>
      <c r="Q31" s="210"/>
      <c r="R31" s="210"/>
      <c r="S31" s="211"/>
      <c r="T31" s="225"/>
    </row>
    <row r="32" spans="1:20" s="189" customFormat="1" ht="215.25" customHeight="1">
      <c r="A32" s="372" t="s">
        <v>18</v>
      </c>
      <c r="B32" s="217"/>
      <c r="C32" s="218" t="s">
        <v>443</v>
      </c>
      <c r="D32" s="218" t="s">
        <v>404</v>
      </c>
      <c r="E32" s="219"/>
      <c r="F32" s="218"/>
      <c r="G32" s="220"/>
      <c r="H32" s="221" t="s">
        <v>398</v>
      </c>
      <c r="I32" s="221" t="s">
        <v>398</v>
      </c>
      <c r="J32" s="221"/>
      <c r="K32" s="221"/>
      <c r="L32" s="221"/>
      <c r="M32" s="221"/>
      <c r="N32" s="221"/>
      <c r="O32" s="221"/>
      <c r="P32" s="221"/>
      <c r="Q32" s="221"/>
      <c r="R32" s="221"/>
      <c r="S32" s="221"/>
      <c r="T32" s="230"/>
    </row>
    <row r="33" spans="1:20" s="189" customFormat="1" ht="284.25" customHeight="1">
      <c r="A33" s="373"/>
      <c r="B33" s="217"/>
      <c r="C33" s="218"/>
      <c r="D33" s="218" t="s">
        <v>463</v>
      </c>
      <c r="E33" s="219"/>
      <c r="F33" s="218"/>
      <c r="G33" s="220"/>
      <c r="H33" s="221" t="s">
        <v>398</v>
      </c>
      <c r="I33" s="221" t="s">
        <v>398</v>
      </c>
      <c r="J33" s="221"/>
      <c r="K33" s="221"/>
      <c r="L33" s="221"/>
      <c r="M33" s="221"/>
      <c r="N33" s="221"/>
      <c r="O33" s="221"/>
      <c r="P33" s="221"/>
      <c r="Q33" s="221"/>
      <c r="R33" s="221"/>
      <c r="S33" s="221"/>
      <c r="T33" s="230"/>
    </row>
    <row r="34" spans="1:20" ht="263.25" customHeight="1">
      <c r="A34" s="209" t="s">
        <v>33</v>
      </c>
      <c r="B34" s="197" t="s">
        <v>402</v>
      </c>
      <c r="C34" s="196" t="s">
        <v>403</v>
      </c>
      <c r="D34" s="196" t="s">
        <v>417</v>
      </c>
      <c r="E34" s="196" t="s">
        <v>425</v>
      </c>
      <c r="F34" s="196"/>
      <c r="G34" s="198"/>
      <c r="H34" s="199"/>
      <c r="I34" s="199"/>
      <c r="J34" s="199"/>
      <c r="K34" s="199"/>
      <c r="L34" s="199"/>
      <c r="M34" s="199"/>
      <c r="N34" s="199"/>
      <c r="O34" s="199"/>
      <c r="P34" s="199"/>
      <c r="Q34" s="199"/>
      <c r="R34" s="199"/>
      <c r="S34" s="199"/>
      <c r="T34" s="225"/>
    </row>
    <row r="35" spans="1:20" ht="409.6" customHeight="1">
      <c r="A35" s="209" t="s">
        <v>33</v>
      </c>
      <c r="B35" s="194"/>
      <c r="C35" s="196"/>
      <c r="D35" s="196"/>
      <c r="E35" s="131" t="s">
        <v>464</v>
      </c>
      <c r="F35" s="196"/>
      <c r="G35" s="198"/>
      <c r="H35" s="199"/>
      <c r="I35" s="199"/>
      <c r="J35" s="199"/>
      <c r="K35" s="199"/>
      <c r="L35" s="199"/>
      <c r="M35" s="199"/>
      <c r="N35" s="199"/>
      <c r="O35" s="199"/>
      <c r="P35" s="199"/>
      <c r="Q35" s="199"/>
      <c r="R35" s="199"/>
      <c r="S35" s="199"/>
      <c r="T35" s="225"/>
    </row>
    <row r="36" spans="1:20" ht="402" customHeight="1">
      <c r="A36" s="194" t="s">
        <v>38</v>
      </c>
      <c r="B36" s="200" t="s">
        <v>405</v>
      </c>
      <c r="C36" s="196" t="s">
        <v>409</v>
      </c>
      <c r="D36" s="231" t="s">
        <v>406</v>
      </c>
      <c r="E36" s="197" t="s">
        <v>426</v>
      </c>
      <c r="F36" s="196"/>
      <c r="G36" s="198"/>
      <c r="H36" s="199"/>
      <c r="I36" s="199" t="s">
        <v>398</v>
      </c>
      <c r="J36" s="199" t="s">
        <v>398</v>
      </c>
      <c r="K36" s="199" t="s">
        <v>398</v>
      </c>
      <c r="L36" s="199"/>
      <c r="M36" s="199"/>
      <c r="N36" s="199"/>
      <c r="O36" s="199"/>
      <c r="P36" s="199"/>
      <c r="Q36" s="199"/>
      <c r="R36" s="199"/>
      <c r="S36" s="199"/>
      <c r="T36" s="225"/>
    </row>
    <row r="37" spans="1:20" ht="283.5" customHeight="1" thickBot="1">
      <c r="A37" s="209" t="s">
        <v>48</v>
      </c>
      <c r="B37" s="196" t="s">
        <v>444</v>
      </c>
      <c r="C37" s="196" t="s">
        <v>445</v>
      </c>
      <c r="D37" s="196"/>
      <c r="E37" s="232" t="s">
        <v>427</v>
      </c>
      <c r="F37" s="222"/>
      <c r="G37" s="222"/>
      <c r="H37" s="223"/>
      <c r="I37" s="223"/>
      <c r="J37" s="223"/>
      <c r="K37" s="223"/>
      <c r="L37" s="223"/>
      <c r="M37" s="223"/>
      <c r="N37" s="223"/>
      <c r="O37" s="199"/>
      <c r="P37" s="199"/>
      <c r="Q37" s="199"/>
      <c r="R37" s="199"/>
      <c r="S37" s="199"/>
      <c r="T37" s="225"/>
    </row>
    <row r="38" spans="1:20" thickBot="1">
      <c r="A38" s="233"/>
      <c r="T38" s="225"/>
    </row>
    <row r="39" spans="1:20" thickBot="1">
      <c r="A39" s="233"/>
      <c r="T39" s="225"/>
    </row>
    <row r="40" spans="1:20" thickBot="1">
      <c r="A40" s="233"/>
      <c r="T40" s="225"/>
    </row>
    <row r="41" spans="1:20" thickBot="1">
      <c r="A41" s="233"/>
      <c r="T41" s="225"/>
    </row>
    <row r="42" spans="1:20" thickBot="1">
      <c r="A42" s="233"/>
      <c r="T42" s="225"/>
    </row>
    <row r="43" spans="1:20" thickBot="1">
      <c r="A43" s="233"/>
      <c r="T43" s="225"/>
    </row>
    <row r="44" spans="1:20" thickBot="1">
      <c r="A44" s="233"/>
      <c r="T44" s="225"/>
    </row>
    <row r="45" spans="1:20" thickBot="1">
      <c r="A45" s="233"/>
      <c r="T45" s="225"/>
    </row>
    <row r="46" spans="1:20" thickBot="1">
      <c r="A46" s="233"/>
      <c r="T46" s="225"/>
    </row>
    <row r="47" spans="1:20" thickBot="1">
      <c r="A47" s="233"/>
      <c r="T47" s="225"/>
    </row>
    <row r="48" spans="1:20" thickBot="1">
      <c r="A48" s="233"/>
      <c r="T48" s="225"/>
    </row>
    <row r="49" spans="1:20" thickBot="1">
      <c r="A49" s="233"/>
      <c r="T49" s="225"/>
    </row>
    <row r="50" spans="1:20" thickBot="1">
      <c r="A50" s="233"/>
      <c r="T50" s="225"/>
    </row>
    <row r="51" spans="1:20" thickBot="1">
      <c r="A51" s="233"/>
      <c r="T51" s="225"/>
    </row>
    <row r="52" spans="1:20" thickBot="1">
      <c r="A52" s="233"/>
      <c r="T52" s="225"/>
    </row>
    <row r="53" spans="1:20" thickBot="1">
      <c r="A53" s="233"/>
      <c r="T53" s="225"/>
    </row>
    <row r="54" spans="1:20" thickBot="1">
      <c r="A54" s="233"/>
      <c r="T54" s="225"/>
    </row>
    <row r="55" spans="1:20" thickBot="1">
      <c r="A55" s="233"/>
      <c r="T55" s="225"/>
    </row>
    <row r="56" spans="1:20" thickBot="1">
      <c r="A56" s="233"/>
      <c r="T56" s="225"/>
    </row>
    <row r="57" spans="1:20" thickBot="1">
      <c r="A57" s="233"/>
      <c r="T57" s="225"/>
    </row>
    <row r="58" spans="1:20" thickBot="1">
      <c r="A58" s="233"/>
      <c r="T58" s="225"/>
    </row>
    <row r="59" spans="1:20" thickBot="1">
      <c r="A59" s="233"/>
      <c r="T59" s="225"/>
    </row>
    <row r="60" spans="1:20" thickBot="1">
      <c r="A60" s="233"/>
      <c r="T60" s="225"/>
    </row>
    <row r="61" spans="1:20" thickBot="1">
      <c r="A61" s="233"/>
      <c r="T61" s="225"/>
    </row>
    <row r="62" spans="1:20" thickBot="1">
      <c r="A62" s="233"/>
      <c r="T62" s="225"/>
    </row>
    <row r="63" spans="1:20" thickBot="1">
      <c r="A63" s="233"/>
      <c r="T63" s="225"/>
    </row>
    <row r="64" spans="1:20" thickBot="1">
      <c r="A64" s="233"/>
      <c r="T64" s="225"/>
    </row>
    <row r="65" spans="1:20" thickBot="1">
      <c r="A65" s="233"/>
      <c r="T65" s="225"/>
    </row>
    <row r="66" spans="1:20" thickBot="1">
      <c r="A66" s="233"/>
      <c r="T66" s="225"/>
    </row>
    <row r="67" spans="1:20" thickBot="1">
      <c r="A67" s="233"/>
      <c r="T67" s="225"/>
    </row>
    <row r="68" spans="1:20" thickBot="1">
      <c r="A68" s="233"/>
      <c r="T68" s="225"/>
    </row>
    <row r="69" spans="1:20" thickBot="1">
      <c r="A69" s="233"/>
      <c r="T69" s="225"/>
    </row>
    <row r="70" spans="1:20" thickBot="1">
      <c r="A70" s="233"/>
      <c r="T70" s="225"/>
    </row>
    <row r="71" spans="1:20" thickBot="1">
      <c r="A71" s="233"/>
      <c r="T71" s="225"/>
    </row>
    <row r="72" spans="1:20" thickBot="1">
      <c r="A72" s="233"/>
      <c r="T72" s="225"/>
    </row>
    <row r="73" spans="1:20" thickBot="1">
      <c r="A73" s="233"/>
      <c r="T73" s="225"/>
    </row>
    <row r="74" spans="1:20" thickBot="1">
      <c r="A74" s="233"/>
      <c r="T74" s="225"/>
    </row>
    <row r="75" spans="1:20" thickBot="1">
      <c r="A75" s="233"/>
      <c r="T75" s="225"/>
    </row>
    <row r="76" spans="1:20" thickBot="1">
      <c r="A76" s="233"/>
      <c r="T76" s="225"/>
    </row>
    <row r="77" spans="1:20" thickBot="1">
      <c r="A77" s="233"/>
      <c r="T77" s="225"/>
    </row>
    <row r="78" spans="1:20" thickBot="1">
      <c r="A78" s="233"/>
      <c r="T78" s="225"/>
    </row>
    <row r="79" spans="1:20" thickBot="1">
      <c r="A79" s="233"/>
      <c r="T79" s="225"/>
    </row>
    <row r="80" spans="1:20" thickBot="1">
      <c r="A80" s="233"/>
      <c r="T80" s="225"/>
    </row>
    <row r="81" spans="1:20" thickBot="1">
      <c r="A81" s="233"/>
      <c r="T81" s="225"/>
    </row>
    <row r="82" spans="1:20" thickBot="1">
      <c r="A82" s="233"/>
      <c r="T82" s="225"/>
    </row>
    <row r="83" spans="1:20" thickBot="1">
      <c r="A83" s="233"/>
      <c r="T83" s="225"/>
    </row>
    <row r="84" spans="1:20" thickBot="1">
      <c r="A84" s="233"/>
      <c r="T84" s="225"/>
    </row>
    <row r="85" spans="1:20" thickBot="1">
      <c r="A85" s="233"/>
      <c r="T85" s="225"/>
    </row>
    <row r="86" spans="1:20" thickBot="1">
      <c r="A86" s="233"/>
      <c r="T86" s="225"/>
    </row>
    <row r="87" spans="1:20" thickBot="1">
      <c r="A87" s="233"/>
      <c r="T87" s="225"/>
    </row>
    <row r="88" spans="1:20" thickBot="1">
      <c r="A88" s="233"/>
      <c r="T88" s="225"/>
    </row>
    <row r="89" spans="1:20" thickBot="1">
      <c r="A89" s="233"/>
      <c r="T89" s="225"/>
    </row>
    <row r="90" spans="1:20" thickBot="1">
      <c r="A90" s="233"/>
      <c r="T90" s="225"/>
    </row>
    <row r="91" spans="1:20" thickBot="1">
      <c r="A91" s="233"/>
      <c r="T91" s="225"/>
    </row>
    <row r="92" spans="1:20" thickBot="1">
      <c r="A92" s="233"/>
      <c r="T92" s="225"/>
    </row>
    <row r="93" spans="1:20" thickBot="1">
      <c r="A93" s="233"/>
      <c r="T93" s="225"/>
    </row>
    <row r="94" spans="1:20" thickBot="1">
      <c r="A94" s="233"/>
      <c r="T94" s="225"/>
    </row>
    <row r="95" spans="1:20" thickBot="1">
      <c r="A95" s="233"/>
      <c r="T95" s="225"/>
    </row>
    <row r="96" spans="1:20" thickBot="1">
      <c r="A96" s="233"/>
      <c r="T96" s="225"/>
    </row>
    <row r="97" spans="1:20" thickBot="1">
      <c r="A97" s="233"/>
      <c r="T97" s="225"/>
    </row>
    <row r="98" spans="1:20" thickBot="1">
      <c r="A98" s="233"/>
      <c r="T98" s="225"/>
    </row>
    <row r="99" spans="1:20" thickBot="1">
      <c r="A99" s="233"/>
      <c r="T99" s="225"/>
    </row>
    <row r="100" spans="1:20" thickBot="1">
      <c r="A100" s="233"/>
      <c r="T100" s="225"/>
    </row>
    <row r="101" spans="1:20" thickBot="1">
      <c r="A101" s="233"/>
      <c r="T101" s="225"/>
    </row>
    <row r="102" spans="1:20" thickBot="1">
      <c r="A102" s="233"/>
      <c r="T102" s="225"/>
    </row>
    <row r="103" spans="1:20" thickBot="1">
      <c r="A103" s="233"/>
      <c r="T103" s="225"/>
    </row>
    <row r="104" spans="1:20" thickBot="1">
      <c r="A104" s="233"/>
      <c r="T104" s="225"/>
    </row>
    <row r="105" spans="1:20" thickBot="1">
      <c r="A105" s="233"/>
      <c r="T105" s="225"/>
    </row>
    <row r="106" spans="1:20" thickBot="1">
      <c r="A106" s="233"/>
      <c r="T106" s="225"/>
    </row>
    <row r="107" spans="1:20" thickBot="1">
      <c r="A107" s="233"/>
      <c r="T107" s="225"/>
    </row>
    <row r="108" spans="1:20" thickBot="1">
      <c r="A108" s="233"/>
      <c r="T108" s="225"/>
    </row>
    <row r="109" spans="1:20" thickBot="1">
      <c r="A109" s="233"/>
      <c r="T109" s="225"/>
    </row>
    <row r="110" spans="1:20" thickBot="1">
      <c r="A110" s="233"/>
      <c r="T110" s="225"/>
    </row>
    <row r="111" spans="1:20" thickBot="1">
      <c r="A111" s="233"/>
      <c r="T111" s="225"/>
    </row>
    <row r="112" spans="1:20" thickBot="1">
      <c r="A112" s="233"/>
      <c r="T112" s="225"/>
    </row>
    <row r="113" spans="1:20" thickBot="1">
      <c r="A113" s="233"/>
      <c r="T113" s="225"/>
    </row>
    <row r="114" spans="1:20" thickBot="1">
      <c r="A114" s="233"/>
      <c r="T114" s="225"/>
    </row>
    <row r="115" spans="1:20" thickBot="1">
      <c r="A115" s="233"/>
      <c r="T115" s="225"/>
    </row>
    <row r="116" spans="1:20" thickBot="1">
      <c r="A116" s="233"/>
      <c r="T116" s="225"/>
    </row>
  </sheetData>
  <mergeCells count="28">
    <mergeCell ref="A1:F1"/>
    <mergeCell ref="A16:F16"/>
    <mergeCell ref="C6:C7"/>
    <mergeCell ref="C12:C13"/>
    <mergeCell ref="B2:B3"/>
    <mergeCell ref="A12:A13"/>
    <mergeCell ref="A2:A3"/>
    <mergeCell ref="A4:A5"/>
    <mergeCell ref="D12:D13"/>
    <mergeCell ref="D14:D15"/>
    <mergeCell ref="A14:A15"/>
    <mergeCell ref="A26:F26"/>
    <mergeCell ref="H2:S2"/>
    <mergeCell ref="F2:F3"/>
    <mergeCell ref="E2:E3"/>
    <mergeCell ref="C4:C5"/>
    <mergeCell ref="D4:D5"/>
    <mergeCell ref="C2:C3"/>
    <mergeCell ref="E4:E5"/>
    <mergeCell ref="G2:G3"/>
    <mergeCell ref="D8:D10"/>
    <mergeCell ref="A6:A10"/>
    <mergeCell ref="D2:D3"/>
    <mergeCell ref="A32:A33"/>
    <mergeCell ref="A17:A21"/>
    <mergeCell ref="A22:A23"/>
    <mergeCell ref="C19:C20"/>
    <mergeCell ref="A31:F31"/>
  </mergeCells>
  <phoneticPr fontId="5" type="noConversion"/>
  <pageMargins left="0.11811023622047245" right="0.23622047244094491" top="0.74803149606299213" bottom="0.74803149606299213" header="0.31496062992125984" footer="0.31496062992125984"/>
  <pageSetup paperSize="5" scale="38" orientation="landscape" horizontalDpi="300" verticalDpi="300" r:id="rId1"/>
  <headerFooter alignWithMargins="0">
    <oddHeader>&amp;L&amp;"Arial,Negrita"&amp;12I.E. CARLOTA SÁNCHEZ&amp;C&amp;"Arial,Negrita"&amp;12PLAN DE MEJORAMIENTO 2011&amp;R&amp;"Arial,Negrita"&amp;14 2011</oddHeader>
  </headerFooter>
  <rowBreaks count="7" manualBreakCount="7">
    <brk id="5" max="6" man="1"/>
    <brk id="7" max="6" man="1"/>
    <brk id="11" max="6" man="1"/>
    <brk id="13" max="6" man="1"/>
    <brk id="15" max="6" man="1"/>
    <brk id="25" max="6" man="1"/>
    <brk id="29"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9</vt:i4>
      </vt:variant>
    </vt:vector>
  </HeadingPairs>
  <TitlesOfParts>
    <vt:vector size="15" baseType="lpstr">
      <vt:lpstr>PROMEDIO</vt:lpstr>
      <vt:lpstr>AUTOEVALUACIÓN POR ENCUESTAS</vt:lpstr>
      <vt:lpstr>AUTOEVALUACIÓN POR GESTION</vt:lpstr>
      <vt:lpstr>OBJETIVOS POR GESTION Y METAS</vt:lpstr>
      <vt:lpstr>INDI-ACTIV-RESPO</vt:lpstr>
      <vt:lpstr>SOCIALIZACION</vt:lpstr>
      <vt:lpstr>'AUTOEVALUACIÓN POR ENCUESTAS'!Área_de_impresión</vt:lpstr>
      <vt:lpstr>'AUTOEVALUACIÓN POR GESTION'!Área_de_impresión</vt:lpstr>
      <vt:lpstr>'INDI-ACTIV-RESPO'!Área_de_impresión</vt:lpstr>
      <vt:lpstr>'OBJETIVOS POR GESTION Y METAS'!Área_de_impresión</vt:lpstr>
      <vt:lpstr>SOCIALIZACION!Área_de_impresión</vt:lpstr>
      <vt:lpstr>'AUTOEVALUACIÓN POR GESTION'!Títulos_a_imprimir</vt:lpstr>
      <vt:lpstr>'INDI-ACTIV-RESPO'!Títulos_a_imprimir</vt:lpstr>
      <vt:lpstr>'OBJETIVOS POR GESTION Y METAS'!Títulos_a_imprimir</vt:lpstr>
      <vt:lpstr>SOCIALIZACION!Títulos_a_imprimir</vt:lpstr>
    </vt:vector>
  </TitlesOfParts>
  <Company>Windows XP Colossus Edition 2 Reloaded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Colossus User</dc:creator>
  <cp:lastModifiedBy>RECTORIA</cp:lastModifiedBy>
  <cp:lastPrinted>2011-02-25T23:04:37Z</cp:lastPrinted>
  <dcterms:created xsi:type="dcterms:W3CDTF">2008-12-09T15:33:50Z</dcterms:created>
  <dcterms:modified xsi:type="dcterms:W3CDTF">2011-02-25T23:04:58Z</dcterms:modified>
</cp:coreProperties>
</file>